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S:\Sortsblandinger\2025 Husk at modningstidspunkt skal ændres til skridningstidspunkt pr. 01-01-25\"/>
    </mc:Choice>
  </mc:AlternateContent>
  <xr:revisionPtr revIDLastSave="0" documentId="13_ncr:1_{F8F67A64-C89D-4B00-8160-A5548D509F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lu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1" l="1"/>
  <c r="E63" i="1"/>
  <c r="F63" i="1"/>
  <c r="C63" i="1"/>
  <c r="E53" i="1"/>
  <c r="F53" i="1"/>
  <c r="C53" i="1"/>
  <c r="D52" i="1"/>
  <c r="E52" i="1"/>
  <c r="F52" i="1"/>
  <c r="C52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14" i="1"/>
</calcChain>
</file>

<file path=xl/sharedStrings.xml><?xml version="1.0" encoding="utf-8"?>
<sst xmlns="http://schemas.openxmlformats.org/spreadsheetml/2006/main" count="147" uniqueCount="60">
  <si>
    <t>-</t>
  </si>
  <si>
    <t>Alaska</t>
  </si>
  <si>
    <t>Annemiek</t>
  </si>
  <si>
    <t>Cleopatra</t>
  </si>
  <si>
    <t>Dexter</t>
  </si>
  <si>
    <t>FDN20WB4805</t>
  </si>
  <si>
    <t>Jettoo</t>
  </si>
  <si>
    <t>KWS Agilis</t>
  </si>
  <si>
    <t>KWS Andromedis</t>
  </si>
  <si>
    <t>KWS Luddis</t>
  </si>
  <si>
    <t>KWS Tardis</t>
  </si>
  <si>
    <t>KWS Voicis</t>
  </si>
  <si>
    <t>LG Capitol</t>
  </si>
  <si>
    <t>Liston</t>
  </si>
  <si>
    <t>Molly</t>
  </si>
  <si>
    <t>NOS 917.049-59</t>
  </si>
  <si>
    <t>NOS Contador</t>
  </si>
  <si>
    <t>NOS Valverde</t>
  </si>
  <si>
    <t>Orcade</t>
  </si>
  <si>
    <t>Proctor</t>
  </si>
  <si>
    <t>Randi</t>
  </si>
  <si>
    <t>SU Arion</t>
  </si>
  <si>
    <t>SU Midnight</t>
  </si>
  <si>
    <t>SY Dakoota</t>
  </si>
  <si>
    <t>SY Loona</t>
  </si>
  <si>
    <t>SY Scoop</t>
  </si>
  <si>
    <t>SY221180</t>
  </si>
  <si>
    <t>SY221181</t>
  </si>
  <si>
    <t>SY222223</t>
  </si>
  <si>
    <t>Valerie</t>
  </si>
  <si>
    <t>%</t>
  </si>
  <si>
    <t>dato for</t>
  </si>
  <si>
    <t>cm</t>
  </si>
  <si>
    <t>Meldug dækning</t>
  </si>
  <si>
    <t>Bygrust dækning</t>
  </si>
  <si>
    <t>Skoldplet dækning</t>
  </si>
  <si>
    <t>Bladplet dækning</t>
  </si>
  <si>
    <t>Skridning</t>
  </si>
  <si>
    <t>Strålængde</t>
  </si>
  <si>
    <t>Max angreb</t>
  </si>
  <si>
    <t>Bemærkninger</t>
  </si>
  <si>
    <t>Max 5 dages forskel</t>
  </si>
  <si>
    <t>Max 20 cm i forskel</t>
  </si>
  <si>
    <t>Arealer i opformering</t>
  </si>
  <si>
    <t>ha</t>
  </si>
  <si>
    <t>Udbytte</t>
  </si>
  <si>
    <t>Gennemsnit af år 
med resultater</t>
  </si>
  <si>
    <t>Bilag 2. Sortsoversigt til brug ved sammensætning af sortsblandinger af vinterbyg i sæson 2025/2026</t>
  </si>
  <si>
    <t xml:space="preserve">Vedlagte sider er en oversigt over godkendte sorter af vinterbyg, der har deltaget i observationsparcellerne i 2024. Til venstre for sortsnavnet kan være noteret en bemærkning der angiver årsagen til, at en sort ikke kan anvendes i sortsblandinger. Sortsblandinger, der var godkendt i sæson 2024/2025 er vist som regneeksempel i forhold til de nye kriterier.
Såfremt en blanding ikke opfylder kriterierne for at blive godkendt i denne sæson, er årsagen angivet i venstre kolonne ud for sortsblandingen.
</t>
  </si>
  <si>
    <t>Data er fra sortinfo.</t>
  </si>
  <si>
    <t>Gennemsnit af de 5 sorter med største arealer i opformering i 2025</t>
  </si>
  <si>
    <t>Forskel</t>
  </si>
  <si>
    <t>Gennemsnit</t>
  </si>
  <si>
    <t>Maksimum angreb</t>
  </si>
  <si>
    <t>Sortsblandinger godkendt i 2024-2025:</t>
  </si>
  <si>
    <t>Blanding 2037</t>
  </si>
  <si>
    <t>3 dage</t>
  </si>
  <si>
    <t>9 cm</t>
  </si>
  <si>
    <t>Udgår</t>
  </si>
  <si>
    <t>pga. meldug og bygrust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</si>
</sst>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" fontId="1" fillId="0" borderId="0" xfId="0" applyNumberFormat="1" applyFont="1" applyAlignment="1">
      <alignment horizontal="center"/>
    </xf>
    <xf numFmtId="0" fontId="2" fillId="2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0" fontId="2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670221</xdr:colOff>
      <xdr:row>2</xdr:row>
      <xdr:rowOff>131445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8462261C-0728-4625-BDD4-68D683F27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219111" cy="512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O63"/>
  <sheetViews>
    <sheetView tabSelected="1" workbookViewId="0">
      <pane ySplit="13" topLeftCell="A41" activePane="bottomLeft" state="frozen"/>
      <selection pane="bottomLeft" activeCell="D47" sqref="D47"/>
    </sheetView>
  </sheetViews>
  <sheetFormatPr defaultColWidth="9" defaultRowHeight="14.4" x14ac:dyDescent="0.3"/>
  <cols>
    <col min="1" max="1" width="19" style="1" bestFit="1" customWidth="1"/>
    <col min="2" max="2" width="14.3984375" style="1" bestFit="1" customWidth="1"/>
    <col min="3" max="3" width="14" style="2" bestFit="1" customWidth="1"/>
    <col min="4" max="4" width="13.8984375" style="2" bestFit="1" customWidth="1"/>
    <col min="5" max="5" width="15.5" style="2" bestFit="1" customWidth="1"/>
    <col min="6" max="6" width="14.59765625" style="2" bestFit="1" customWidth="1"/>
    <col min="7" max="7" width="16.19921875" style="2" bestFit="1" customWidth="1"/>
    <col min="8" max="8" width="15.69921875" style="2" bestFit="1" customWidth="1"/>
    <col min="9" max="9" width="17.8984375" style="1" bestFit="1" customWidth="1"/>
    <col min="10" max="10" width="17.3984375" style="1" customWidth="1"/>
    <col min="11" max="16384" width="9" style="1"/>
  </cols>
  <sheetData>
    <row r="5" spans="1:15" x14ac:dyDescent="0.3">
      <c r="A5" s="13" t="s">
        <v>47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5" ht="44.25" customHeight="1" x14ac:dyDescent="0.3">
      <c r="A6" s="14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8" spans="1:15" x14ac:dyDescent="0.3">
      <c r="B8" s="5" t="s">
        <v>49</v>
      </c>
    </row>
    <row r="10" spans="1:15" x14ac:dyDescent="0.3">
      <c r="C10" s="6" t="s">
        <v>33</v>
      </c>
      <c r="D10" s="6" t="s">
        <v>34</v>
      </c>
      <c r="E10" s="6" t="s">
        <v>35</v>
      </c>
      <c r="F10" s="6" t="s">
        <v>36</v>
      </c>
      <c r="G10" s="6" t="s">
        <v>37</v>
      </c>
      <c r="H10" s="6" t="s">
        <v>38</v>
      </c>
      <c r="I10" s="6" t="s">
        <v>43</v>
      </c>
    </row>
    <row r="11" spans="1:15" x14ac:dyDescent="0.3">
      <c r="C11" s="6" t="s">
        <v>30</v>
      </c>
      <c r="D11" s="6" t="s">
        <v>30</v>
      </c>
      <c r="E11" s="6" t="s">
        <v>30</v>
      </c>
      <c r="F11" s="6" t="s">
        <v>30</v>
      </c>
      <c r="G11" s="6" t="s">
        <v>31</v>
      </c>
      <c r="H11" s="6" t="s">
        <v>32</v>
      </c>
      <c r="I11" s="6" t="s">
        <v>44</v>
      </c>
      <c r="J11" s="6" t="s">
        <v>45</v>
      </c>
    </row>
    <row r="12" spans="1:15" ht="28.8" x14ac:dyDescent="0.3">
      <c r="A12" s="5" t="s">
        <v>40</v>
      </c>
      <c r="C12" s="6">
        <v>2024</v>
      </c>
      <c r="D12" s="6">
        <v>2024</v>
      </c>
      <c r="E12" s="6">
        <v>2024</v>
      </c>
      <c r="F12" s="6">
        <v>2024</v>
      </c>
      <c r="G12" s="6">
        <v>2024</v>
      </c>
      <c r="H12" s="6">
        <v>2024</v>
      </c>
      <c r="I12" s="6">
        <v>2025</v>
      </c>
      <c r="J12" s="7" t="s">
        <v>46</v>
      </c>
      <c r="K12" s="6">
        <v>2024</v>
      </c>
      <c r="L12" s="6">
        <v>2023</v>
      </c>
      <c r="M12" s="6">
        <v>2022</v>
      </c>
      <c r="N12" s="6">
        <v>2021</v>
      </c>
      <c r="O12" s="6">
        <v>2020</v>
      </c>
    </row>
    <row r="13" spans="1:15" x14ac:dyDescent="0.3">
      <c r="B13" s="4" t="s">
        <v>39</v>
      </c>
      <c r="C13" s="11">
        <v>2.6099999999999994</v>
      </c>
      <c r="D13" s="11">
        <v>10</v>
      </c>
      <c r="E13" s="11">
        <v>6.4529999999999994</v>
      </c>
      <c r="F13" s="11">
        <v>11.343</v>
      </c>
      <c r="G13" s="6" t="s">
        <v>41</v>
      </c>
      <c r="H13" s="6" t="s">
        <v>42</v>
      </c>
    </row>
    <row r="14" spans="1:15" x14ac:dyDescent="0.3">
      <c r="B14" s="1" t="s">
        <v>1</v>
      </c>
      <c r="C14" s="2">
        <v>21</v>
      </c>
      <c r="D14" s="2">
        <v>6</v>
      </c>
      <c r="E14" s="2">
        <v>2.2000000000000002</v>
      </c>
      <c r="F14" s="2">
        <v>1.4</v>
      </c>
      <c r="G14" s="3">
        <v>37030</v>
      </c>
      <c r="H14" s="2">
        <v>82</v>
      </c>
      <c r="I14" s="8">
        <v>100</v>
      </c>
      <c r="J14" s="9">
        <f>AVERAGE(K14:O14)</f>
        <v>101</v>
      </c>
      <c r="K14" s="2">
        <v>98</v>
      </c>
      <c r="L14" s="2">
        <v>100</v>
      </c>
      <c r="M14" s="2">
        <v>103</v>
      </c>
      <c r="N14" s="2">
        <v>101</v>
      </c>
      <c r="O14" s="2">
        <v>103</v>
      </c>
    </row>
    <row r="15" spans="1:15" x14ac:dyDescent="0.3">
      <c r="B15" s="1" t="s">
        <v>2</v>
      </c>
      <c r="C15" s="2">
        <v>0.12</v>
      </c>
      <c r="D15" s="2">
        <v>5</v>
      </c>
      <c r="E15" s="2">
        <v>4.5999999999999996</v>
      </c>
      <c r="F15" s="2">
        <v>0.01</v>
      </c>
      <c r="G15" s="3">
        <v>37030</v>
      </c>
      <c r="H15" s="2">
        <v>82</v>
      </c>
      <c r="I15" s="8">
        <v>40.6</v>
      </c>
      <c r="J15" s="9">
        <f t="shared" ref="J15:J42" si="0">AVERAGE(K15:O15)</f>
        <v>101</v>
      </c>
      <c r="K15" s="2">
        <v>101</v>
      </c>
      <c r="L15" s="2">
        <v>101</v>
      </c>
      <c r="M15" s="2" t="s">
        <v>0</v>
      </c>
      <c r="N15" s="2" t="s">
        <v>0</v>
      </c>
      <c r="O15" s="2" t="s">
        <v>0</v>
      </c>
    </row>
    <row r="16" spans="1:15" x14ac:dyDescent="0.3">
      <c r="B16" s="1" t="s">
        <v>3</v>
      </c>
      <c r="C16" s="2">
        <v>0</v>
      </c>
      <c r="D16" s="2">
        <v>0.09</v>
      </c>
      <c r="E16" s="2">
        <v>1.3</v>
      </c>
      <c r="F16" s="2">
        <v>17</v>
      </c>
      <c r="G16" s="3">
        <v>37033</v>
      </c>
      <c r="H16" s="2">
        <v>84</v>
      </c>
      <c r="I16" s="8">
        <v>121.94</v>
      </c>
      <c r="J16" s="9">
        <f t="shared" si="0"/>
        <v>98.2</v>
      </c>
      <c r="K16" s="2">
        <v>95</v>
      </c>
      <c r="L16" s="2">
        <v>97</v>
      </c>
      <c r="M16" s="2">
        <v>100</v>
      </c>
      <c r="N16" s="2">
        <v>100</v>
      </c>
      <c r="O16" s="2">
        <v>99</v>
      </c>
    </row>
    <row r="17" spans="1:15" x14ac:dyDescent="0.3">
      <c r="B17" s="1" t="s">
        <v>4</v>
      </c>
      <c r="C17" s="2">
        <v>1.3</v>
      </c>
      <c r="D17" s="2">
        <v>7</v>
      </c>
      <c r="E17" s="2">
        <v>0.4</v>
      </c>
      <c r="F17" s="2">
        <v>2</v>
      </c>
      <c r="G17" s="3">
        <v>37031</v>
      </c>
      <c r="H17" s="2">
        <v>95</v>
      </c>
      <c r="I17" s="8">
        <v>12</v>
      </c>
      <c r="J17" s="9">
        <f t="shared" si="0"/>
        <v>99.666666666666671</v>
      </c>
      <c r="K17" s="2">
        <v>97</v>
      </c>
      <c r="L17" s="2">
        <v>102</v>
      </c>
      <c r="M17" s="2">
        <v>100</v>
      </c>
      <c r="N17" s="2" t="s">
        <v>0</v>
      </c>
      <c r="O17" s="2" t="s">
        <v>0</v>
      </c>
    </row>
    <row r="18" spans="1:15" x14ac:dyDescent="0.3">
      <c r="B18" s="1" t="s">
        <v>5</v>
      </c>
      <c r="C18" s="2">
        <v>1</v>
      </c>
      <c r="D18" s="2">
        <v>9</v>
      </c>
      <c r="E18" s="2">
        <v>4.8</v>
      </c>
      <c r="F18" s="2">
        <v>0</v>
      </c>
      <c r="G18" s="3">
        <v>37030</v>
      </c>
      <c r="H18" s="2">
        <v>87</v>
      </c>
      <c r="I18" s="8">
        <v>30</v>
      </c>
      <c r="J18" s="9">
        <f t="shared" si="0"/>
        <v>100</v>
      </c>
      <c r="K18" s="2">
        <v>100</v>
      </c>
      <c r="L18" s="2" t="s">
        <v>0</v>
      </c>
      <c r="M18" s="2" t="s">
        <v>0</v>
      </c>
      <c r="N18" s="2" t="s">
        <v>0</v>
      </c>
      <c r="O18" s="2" t="s">
        <v>0</v>
      </c>
    </row>
    <row r="19" spans="1:15" x14ac:dyDescent="0.3">
      <c r="B19" s="1" t="s">
        <v>6</v>
      </c>
      <c r="C19" s="2">
        <v>1.3</v>
      </c>
      <c r="D19" s="2">
        <v>18</v>
      </c>
      <c r="E19" s="2">
        <v>0.23</v>
      </c>
      <c r="F19" s="2">
        <v>0.03</v>
      </c>
      <c r="G19" s="3">
        <v>37028</v>
      </c>
      <c r="H19" s="2">
        <v>94</v>
      </c>
      <c r="I19" s="8"/>
      <c r="J19" s="9">
        <f t="shared" si="0"/>
        <v>103</v>
      </c>
      <c r="K19" s="2">
        <v>97</v>
      </c>
      <c r="L19" s="2">
        <v>101</v>
      </c>
      <c r="M19" s="2">
        <v>104</v>
      </c>
      <c r="N19" s="2">
        <v>107</v>
      </c>
      <c r="O19" s="2">
        <v>106</v>
      </c>
    </row>
    <row r="20" spans="1:15" x14ac:dyDescent="0.3">
      <c r="B20" s="1" t="s">
        <v>7</v>
      </c>
      <c r="C20" s="2">
        <v>0.81</v>
      </c>
      <c r="D20" s="2">
        <v>3.1</v>
      </c>
      <c r="E20" s="2">
        <v>1.8</v>
      </c>
      <c r="F20" s="2">
        <v>0.31</v>
      </c>
      <c r="G20" s="3">
        <v>37030</v>
      </c>
      <c r="H20" s="2">
        <v>79</v>
      </c>
      <c r="I20" s="8">
        <v>52</v>
      </c>
      <c r="J20" s="9">
        <f t="shared" si="0"/>
        <v>99.5</v>
      </c>
      <c r="K20" s="2">
        <v>99</v>
      </c>
      <c r="L20" s="2">
        <v>100</v>
      </c>
      <c r="M20" s="2" t="s">
        <v>0</v>
      </c>
      <c r="N20" s="2" t="s">
        <v>0</v>
      </c>
      <c r="O20" s="2" t="s">
        <v>0</v>
      </c>
    </row>
    <row r="21" spans="1:15" x14ac:dyDescent="0.3">
      <c r="B21" s="1" t="s">
        <v>8</v>
      </c>
      <c r="C21" s="2">
        <v>4.0999999999999996</v>
      </c>
      <c r="D21" s="2">
        <v>10</v>
      </c>
      <c r="E21" s="2">
        <v>8</v>
      </c>
      <c r="F21" s="2">
        <v>0.01</v>
      </c>
      <c r="G21" s="3">
        <v>37030</v>
      </c>
      <c r="H21" s="2">
        <v>77</v>
      </c>
      <c r="I21" s="8"/>
      <c r="J21" s="9">
        <f t="shared" si="0"/>
        <v>103</v>
      </c>
      <c r="K21" s="2">
        <v>103</v>
      </c>
      <c r="L21" s="2" t="s">
        <v>0</v>
      </c>
      <c r="M21" s="2" t="s">
        <v>0</v>
      </c>
      <c r="N21" s="2" t="s">
        <v>0</v>
      </c>
      <c r="O21" s="2" t="s">
        <v>0</v>
      </c>
    </row>
    <row r="22" spans="1:15" x14ac:dyDescent="0.3">
      <c r="B22" s="1" t="s">
        <v>9</v>
      </c>
      <c r="C22" s="2">
        <v>0.93</v>
      </c>
      <c r="D22" s="2">
        <v>25</v>
      </c>
      <c r="E22" s="2">
        <v>2.1</v>
      </c>
      <c r="F22" s="2">
        <v>0</v>
      </c>
      <c r="G22" s="3">
        <v>37030</v>
      </c>
      <c r="H22" s="2">
        <v>73</v>
      </c>
      <c r="I22" s="8">
        <v>52</v>
      </c>
      <c r="J22" s="9">
        <f t="shared" si="0"/>
        <v>99.5</v>
      </c>
      <c r="K22" s="2">
        <v>101</v>
      </c>
      <c r="L22" s="2">
        <v>98</v>
      </c>
      <c r="M22" s="2" t="s">
        <v>0</v>
      </c>
      <c r="N22" s="2" t="s">
        <v>0</v>
      </c>
      <c r="O22" s="2" t="s">
        <v>0</v>
      </c>
    </row>
    <row r="23" spans="1:15" x14ac:dyDescent="0.3">
      <c r="B23" s="1" t="s">
        <v>10</v>
      </c>
      <c r="C23" s="2">
        <v>4.4000000000000004</v>
      </c>
      <c r="D23" s="2">
        <v>33</v>
      </c>
      <c r="E23" s="2">
        <v>1.9</v>
      </c>
      <c r="F23" s="2">
        <v>0</v>
      </c>
      <c r="G23" s="3">
        <v>37030</v>
      </c>
      <c r="H23" s="2">
        <v>75</v>
      </c>
      <c r="I23" s="8"/>
      <c r="J23" s="9">
        <f t="shared" si="0"/>
        <v>100.2</v>
      </c>
      <c r="K23" s="2">
        <v>99</v>
      </c>
      <c r="L23" s="2">
        <v>97</v>
      </c>
      <c r="M23" s="2">
        <v>104</v>
      </c>
      <c r="N23" s="2">
        <v>102</v>
      </c>
      <c r="O23" s="2">
        <v>99</v>
      </c>
    </row>
    <row r="24" spans="1:15" x14ac:dyDescent="0.3">
      <c r="B24" s="1" t="s">
        <v>11</v>
      </c>
      <c r="C24" s="2">
        <v>14</v>
      </c>
      <c r="D24" s="2">
        <v>5</v>
      </c>
      <c r="E24" s="2">
        <v>6</v>
      </c>
      <c r="F24" s="2">
        <v>10</v>
      </c>
      <c r="G24" s="3">
        <v>37030</v>
      </c>
      <c r="H24" s="2">
        <v>83</v>
      </c>
      <c r="I24" s="8"/>
      <c r="J24" s="9">
        <f t="shared" si="0"/>
        <v>98</v>
      </c>
      <c r="K24" s="2">
        <v>98</v>
      </c>
      <c r="L24" s="2" t="s">
        <v>0</v>
      </c>
      <c r="M24" s="2" t="s">
        <v>0</v>
      </c>
      <c r="N24" s="2" t="s">
        <v>0</v>
      </c>
      <c r="O24" s="2" t="s">
        <v>0</v>
      </c>
    </row>
    <row r="25" spans="1:15" x14ac:dyDescent="0.3">
      <c r="B25" s="1" t="s">
        <v>12</v>
      </c>
      <c r="C25" s="2">
        <v>0.8</v>
      </c>
      <c r="D25" s="2">
        <v>2.2000000000000002</v>
      </c>
      <c r="E25" s="2">
        <v>6</v>
      </c>
      <c r="F25" s="2">
        <v>4.7</v>
      </c>
      <c r="G25" s="3">
        <v>37028</v>
      </c>
      <c r="H25" s="2">
        <v>74</v>
      </c>
      <c r="I25" s="8">
        <v>190</v>
      </c>
      <c r="J25" s="9">
        <f t="shared" si="0"/>
        <v>103</v>
      </c>
      <c r="K25" s="2">
        <v>102</v>
      </c>
      <c r="L25" s="2">
        <v>101</v>
      </c>
      <c r="M25" s="2">
        <v>106</v>
      </c>
      <c r="N25" s="2" t="s">
        <v>0</v>
      </c>
      <c r="O25" s="2" t="s">
        <v>0</v>
      </c>
    </row>
    <row r="26" spans="1:15" x14ac:dyDescent="0.3">
      <c r="A26" s="1" t="s">
        <v>45</v>
      </c>
      <c r="B26" s="1" t="s">
        <v>13</v>
      </c>
      <c r="C26" s="2">
        <v>4.5999999999999996</v>
      </c>
      <c r="D26" s="2">
        <v>17</v>
      </c>
      <c r="E26" s="2">
        <v>0.45</v>
      </c>
      <c r="F26" s="2">
        <v>16</v>
      </c>
      <c r="G26" s="3">
        <v>37028</v>
      </c>
      <c r="H26" s="2">
        <v>77</v>
      </c>
      <c r="I26" s="8"/>
      <c r="J26" s="9">
        <f t="shared" si="0"/>
        <v>99.5</v>
      </c>
      <c r="K26" s="2">
        <v>96</v>
      </c>
      <c r="L26" s="2">
        <v>103</v>
      </c>
      <c r="M26" s="2" t="s">
        <v>0</v>
      </c>
      <c r="N26" s="2" t="s">
        <v>0</v>
      </c>
      <c r="O26" s="2" t="s">
        <v>0</v>
      </c>
    </row>
    <row r="27" spans="1:15" x14ac:dyDescent="0.3">
      <c r="B27" s="1" t="s">
        <v>14</v>
      </c>
      <c r="C27" s="2">
        <v>0.28000000000000003</v>
      </c>
      <c r="D27" s="2">
        <v>0.74</v>
      </c>
      <c r="E27" s="2">
        <v>2.4</v>
      </c>
      <c r="F27" s="2">
        <v>15</v>
      </c>
      <c r="G27" s="3">
        <v>37030</v>
      </c>
      <c r="H27" s="2">
        <v>82</v>
      </c>
      <c r="I27" s="8">
        <v>66.7</v>
      </c>
      <c r="J27" s="9">
        <f t="shared" si="0"/>
        <v>97</v>
      </c>
      <c r="K27" s="2">
        <v>97</v>
      </c>
      <c r="L27" s="2" t="s">
        <v>0</v>
      </c>
      <c r="M27" s="2" t="s">
        <v>0</v>
      </c>
      <c r="N27" s="2" t="s">
        <v>0</v>
      </c>
      <c r="O27" s="2" t="s">
        <v>0</v>
      </c>
    </row>
    <row r="28" spans="1:15" x14ac:dyDescent="0.3">
      <c r="B28" s="1" t="s">
        <v>15</v>
      </c>
      <c r="C28" s="2">
        <v>2.1</v>
      </c>
      <c r="D28" s="2">
        <v>0.44</v>
      </c>
      <c r="E28" s="2">
        <v>7</v>
      </c>
      <c r="F28" s="2">
        <v>7</v>
      </c>
      <c r="G28" s="3">
        <v>37029</v>
      </c>
      <c r="H28" s="2">
        <v>88</v>
      </c>
      <c r="I28" s="8"/>
      <c r="J28" s="9">
        <f t="shared" si="0"/>
        <v>101</v>
      </c>
      <c r="K28" s="2">
        <v>101</v>
      </c>
      <c r="L28" s="2" t="s">
        <v>0</v>
      </c>
      <c r="M28" s="2" t="s">
        <v>0</v>
      </c>
      <c r="N28" s="2" t="s">
        <v>0</v>
      </c>
      <c r="O28" s="2" t="s">
        <v>0</v>
      </c>
    </row>
    <row r="29" spans="1:15" x14ac:dyDescent="0.3">
      <c r="B29" s="1" t="s">
        <v>16</v>
      </c>
      <c r="C29" s="2">
        <v>5</v>
      </c>
      <c r="D29" s="2">
        <v>7</v>
      </c>
      <c r="E29" s="2">
        <v>2.1</v>
      </c>
      <c r="F29" s="2">
        <v>7.0000000000000007E-2</v>
      </c>
      <c r="G29" s="3">
        <v>37029</v>
      </c>
      <c r="H29" s="2">
        <v>76</v>
      </c>
      <c r="I29" s="8">
        <v>240.5</v>
      </c>
      <c r="J29" s="9">
        <f t="shared" si="0"/>
        <v>102.66666666666667</v>
      </c>
      <c r="K29" s="2">
        <v>98</v>
      </c>
      <c r="L29" s="2">
        <v>104</v>
      </c>
      <c r="M29" s="2">
        <v>106</v>
      </c>
      <c r="N29" s="2" t="s">
        <v>0</v>
      </c>
      <c r="O29" s="2" t="s">
        <v>0</v>
      </c>
    </row>
    <row r="30" spans="1:15" x14ac:dyDescent="0.3">
      <c r="B30" s="1" t="s">
        <v>17</v>
      </c>
      <c r="C30" s="2">
        <v>0.63</v>
      </c>
      <c r="D30" s="2">
        <v>8</v>
      </c>
      <c r="E30" s="2">
        <v>4.2</v>
      </c>
      <c r="F30" s="2">
        <v>0.04</v>
      </c>
      <c r="G30" s="3">
        <v>37030</v>
      </c>
      <c r="H30" s="2">
        <v>80</v>
      </c>
      <c r="I30" s="8">
        <v>425.5</v>
      </c>
      <c r="J30" s="9">
        <f t="shared" si="0"/>
        <v>103</v>
      </c>
      <c r="K30" s="2">
        <v>104</v>
      </c>
      <c r="L30" s="2">
        <v>102</v>
      </c>
      <c r="M30" s="2" t="s">
        <v>0</v>
      </c>
      <c r="N30" s="2" t="s">
        <v>0</v>
      </c>
      <c r="O30" s="2" t="s">
        <v>0</v>
      </c>
    </row>
    <row r="31" spans="1:15" x14ac:dyDescent="0.3">
      <c r="B31" s="1" t="s">
        <v>18</v>
      </c>
      <c r="C31" s="2">
        <v>1.4</v>
      </c>
      <c r="D31" s="2">
        <v>0.04</v>
      </c>
      <c r="E31" s="2">
        <v>9</v>
      </c>
      <c r="F31" s="2">
        <v>24</v>
      </c>
      <c r="G31" s="3">
        <v>37030</v>
      </c>
      <c r="H31" s="2">
        <v>81</v>
      </c>
      <c r="I31" s="8">
        <v>292.3</v>
      </c>
      <c r="J31" s="9">
        <f t="shared" si="0"/>
        <v>100</v>
      </c>
      <c r="K31" s="2">
        <v>97</v>
      </c>
      <c r="L31" s="2">
        <v>98</v>
      </c>
      <c r="M31" s="2">
        <v>105</v>
      </c>
      <c r="N31" s="2" t="s">
        <v>0</v>
      </c>
      <c r="O31" s="2" t="s">
        <v>0</v>
      </c>
    </row>
    <row r="32" spans="1:15" x14ac:dyDescent="0.3">
      <c r="B32" s="1" t="s">
        <v>19</v>
      </c>
      <c r="C32" s="2">
        <v>0.16</v>
      </c>
      <c r="D32" s="2">
        <v>6</v>
      </c>
      <c r="E32" s="2">
        <v>3.4</v>
      </c>
      <c r="F32" s="2">
        <v>7</v>
      </c>
      <c r="G32" s="3">
        <v>37030</v>
      </c>
      <c r="H32" s="2">
        <v>78</v>
      </c>
      <c r="I32" s="8">
        <v>18.899999999999999</v>
      </c>
      <c r="J32" s="9">
        <f t="shared" si="0"/>
        <v>98</v>
      </c>
      <c r="K32" s="2">
        <v>98</v>
      </c>
      <c r="L32" s="2" t="s">
        <v>0</v>
      </c>
      <c r="M32" s="2" t="s">
        <v>0</v>
      </c>
      <c r="N32" s="2" t="s">
        <v>0</v>
      </c>
      <c r="O32" s="2" t="s">
        <v>0</v>
      </c>
    </row>
    <row r="33" spans="1:15" x14ac:dyDescent="0.3">
      <c r="A33" s="1" t="s">
        <v>45</v>
      </c>
      <c r="B33" s="1" t="s">
        <v>20</v>
      </c>
      <c r="C33" s="2">
        <v>0.02</v>
      </c>
      <c r="D33" s="2">
        <v>29</v>
      </c>
      <c r="E33" s="2">
        <v>2.2000000000000002</v>
      </c>
      <c r="F33" s="2">
        <v>8</v>
      </c>
      <c r="G33" s="3">
        <v>37031</v>
      </c>
      <c r="H33" s="2">
        <v>77</v>
      </c>
      <c r="I33" s="8">
        <v>45.5</v>
      </c>
      <c r="J33" s="9">
        <f t="shared" si="0"/>
        <v>98.5</v>
      </c>
      <c r="K33" s="2">
        <v>94</v>
      </c>
      <c r="L33" s="2">
        <v>103</v>
      </c>
      <c r="M33" s="2" t="s">
        <v>0</v>
      </c>
      <c r="N33" s="2" t="s">
        <v>0</v>
      </c>
      <c r="O33" s="2" t="s">
        <v>0</v>
      </c>
    </row>
    <row r="34" spans="1:15" x14ac:dyDescent="0.3">
      <c r="B34" s="1" t="s">
        <v>21</v>
      </c>
      <c r="C34" s="2">
        <v>0.04</v>
      </c>
      <c r="D34" s="2">
        <v>26</v>
      </c>
      <c r="E34" s="2">
        <v>2.4</v>
      </c>
      <c r="F34" s="2">
        <v>0.16</v>
      </c>
      <c r="G34" s="3">
        <v>37028</v>
      </c>
      <c r="H34" s="2">
        <v>77</v>
      </c>
      <c r="I34" s="8"/>
      <c r="J34" s="9">
        <f t="shared" si="0"/>
        <v>97</v>
      </c>
      <c r="K34" s="2">
        <v>97</v>
      </c>
      <c r="L34" s="2" t="s">
        <v>0</v>
      </c>
      <c r="M34" s="2" t="s">
        <v>0</v>
      </c>
      <c r="N34" s="2" t="s">
        <v>0</v>
      </c>
      <c r="O34" s="2" t="s">
        <v>0</v>
      </c>
    </row>
    <row r="35" spans="1:15" x14ac:dyDescent="0.3">
      <c r="A35" s="1" t="s">
        <v>45</v>
      </c>
      <c r="B35" s="1" t="s">
        <v>22</v>
      </c>
      <c r="C35" s="2">
        <v>0.01</v>
      </c>
      <c r="D35" s="2">
        <v>13</v>
      </c>
      <c r="E35" s="2">
        <v>7</v>
      </c>
      <c r="F35" s="2">
        <v>0.17</v>
      </c>
      <c r="G35" s="3">
        <v>37028</v>
      </c>
      <c r="H35" s="2">
        <v>93</v>
      </c>
      <c r="I35" s="8"/>
      <c r="J35" s="9">
        <f t="shared" si="0"/>
        <v>99.75</v>
      </c>
      <c r="K35" s="2">
        <v>94</v>
      </c>
      <c r="L35" s="2">
        <v>99</v>
      </c>
      <c r="M35" s="2">
        <v>100</v>
      </c>
      <c r="N35" s="2">
        <v>106</v>
      </c>
      <c r="O35" s="2" t="s">
        <v>0</v>
      </c>
    </row>
    <row r="36" spans="1:15" x14ac:dyDescent="0.3">
      <c r="B36" s="1" t="s">
        <v>23</v>
      </c>
      <c r="C36" s="2">
        <v>0.71</v>
      </c>
      <c r="D36" s="2">
        <v>22</v>
      </c>
      <c r="E36" s="2">
        <v>0.18</v>
      </c>
      <c r="F36" s="2">
        <v>0.01</v>
      </c>
      <c r="G36" s="3">
        <v>37029</v>
      </c>
      <c r="H36" s="2">
        <v>92</v>
      </c>
      <c r="I36" s="8">
        <v>85</v>
      </c>
      <c r="J36" s="9">
        <f t="shared" si="0"/>
        <v>101.5</v>
      </c>
      <c r="K36" s="2">
        <v>97</v>
      </c>
      <c r="L36" s="2">
        <v>101</v>
      </c>
      <c r="M36" s="2">
        <v>104</v>
      </c>
      <c r="N36" s="2">
        <v>104</v>
      </c>
      <c r="O36" s="2" t="s">
        <v>0</v>
      </c>
    </row>
    <row r="37" spans="1:15" x14ac:dyDescent="0.3">
      <c r="B37" s="1" t="s">
        <v>24</v>
      </c>
      <c r="C37" s="2">
        <v>1.2</v>
      </c>
      <c r="D37" s="2">
        <v>9</v>
      </c>
      <c r="E37" s="2">
        <v>0.39</v>
      </c>
      <c r="F37" s="2">
        <v>0.51</v>
      </c>
      <c r="G37" s="3">
        <v>37031</v>
      </c>
      <c r="H37" s="2">
        <v>93</v>
      </c>
      <c r="I37" s="8">
        <v>52</v>
      </c>
      <c r="J37" s="9">
        <f t="shared" si="0"/>
        <v>102</v>
      </c>
      <c r="K37" s="2">
        <v>100</v>
      </c>
      <c r="L37" s="2">
        <v>102</v>
      </c>
      <c r="M37" s="2">
        <v>104</v>
      </c>
      <c r="N37" s="2" t="s">
        <v>0</v>
      </c>
      <c r="O37" s="2" t="s">
        <v>0</v>
      </c>
    </row>
    <row r="38" spans="1:15" x14ac:dyDescent="0.3">
      <c r="B38" s="1" t="s">
        <v>25</v>
      </c>
      <c r="C38" s="2">
        <v>0.69</v>
      </c>
      <c r="D38" s="2">
        <v>13</v>
      </c>
      <c r="E38" s="2">
        <v>0.31</v>
      </c>
      <c r="F38" s="2">
        <v>1.2</v>
      </c>
      <c r="G38" s="3">
        <v>37028</v>
      </c>
      <c r="H38" s="2">
        <v>95</v>
      </c>
      <c r="I38" s="8">
        <v>54</v>
      </c>
      <c r="J38" s="9">
        <f t="shared" si="0"/>
        <v>102.5</v>
      </c>
      <c r="K38" s="2">
        <v>99</v>
      </c>
      <c r="L38" s="2">
        <v>100</v>
      </c>
      <c r="M38" s="2">
        <v>105</v>
      </c>
      <c r="N38" s="2">
        <v>106</v>
      </c>
      <c r="O38" s="2" t="s">
        <v>0</v>
      </c>
    </row>
    <row r="39" spans="1:15" x14ac:dyDescent="0.3">
      <c r="B39" s="1" t="s">
        <v>26</v>
      </c>
      <c r="C39" s="2">
        <v>0.31</v>
      </c>
      <c r="D39" s="2">
        <v>11</v>
      </c>
      <c r="E39" s="2">
        <v>0.18</v>
      </c>
      <c r="F39" s="2">
        <v>2.6</v>
      </c>
      <c r="G39" s="3">
        <v>37030</v>
      </c>
      <c r="H39" s="2">
        <v>94</v>
      </c>
      <c r="I39" s="8"/>
      <c r="J39" s="9">
        <f t="shared" si="0"/>
        <v>98</v>
      </c>
      <c r="K39" s="2">
        <v>98</v>
      </c>
      <c r="L39" s="2" t="s">
        <v>0</v>
      </c>
      <c r="M39" s="2" t="s">
        <v>0</v>
      </c>
      <c r="N39" s="2" t="s">
        <v>0</v>
      </c>
      <c r="O39" s="2" t="s">
        <v>0</v>
      </c>
    </row>
    <row r="40" spans="1:15" x14ac:dyDescent="0.3">
      <c r="B40" s="1" t="s">
        <v>27</v>
      </c>
      <c r="C40" s="2">
        <v>0.87</v>
      </c>
      <c r="D40" s="2">
        <v>6</v>
      </c>
      <c r="E40" s="2">
        <v>0.21</v>
      </c>
      <c r="F40" s="2">
        <v>9</v>
      </c>
      <c r="G40" s="3">
        <v>37029</v>
      </c>
      <c r="H40" s="2">
        <v>97</v>
      </c>
      <c r="I40" s="8">
        <v>155</v>
      </c>
      <c r="J40" s="9">
        <f t="shared" si="0"/>
        <v>101</v>
      </c>
      <c r="K40" s="2">
        <v>101</v>
      </c>
      <c r="L40" s="2" t="s">
        <v>0</v>
      </c>
      <c r="M40" s="2" t="s">
        <v>0</v>
      </c>
      <c r="N40" s="2" t="s">
        <v>0</v>
      </c>
      <c r="O40" s="2" t="s">
        <v>0</v>
      </c>
    </row>
    <row r="41" spans="1:15" x14ac:dyDescent="0.3">
      <c r="B41" s="1" t="s">
        <v>28</v>
      </c>
      <c r="C41" s="2">
        <v>1.8</v>
      </c>
      <c r="D41" s="2">
        <v>13</v>
      </c>
      <c r="E41" s="2">
        <v>0.35</v>
      </c>
      <c r="F41" s="2">
        <v>0.04</v>
      </c>
      <c r="G41" s="3">
        <v>37028</v>
      </c>
      <c r="H41" s="2">
        <v>95</v>
      </c>
      <c r="I41" s="8">
        <v>29.5</v>
      </c>
      <c r="J41" s="9">
        <f t="shared" si="0"/>
        <v>98</v>
      </c>
      <c r="K41" s="2">
        <v>98</v>
      </c>
      <c r="L41" s="2" t="s">
        <v>0</v>
      </c>
      <c r="M41" s="2" t="s">
        <v>0</v>
      </c>
      <c r="N41" s="2" t="s">
        <v>0</v>
      </c>
      <c r="O41" s="2" t="s">
        <v>0</v>
      </c>
    </row>
    <row r="42" spans="1:15" x14ac:dyDescent="0.3">
      <c r="A42" s="1" t="s">
        <v>45</v>
      </c>
      <c r="B42" s="1" t="s">
        <v>29</v>
      </c>
      <c r="C42" s="2">
        <v>0.01</v>
      </c>
      <c r="D42" s="2">
        <v>44</v>
      </c>
      <c r="E42" s="2">
        <v>3.4</v>
      </c>
      <c r="F42" s="2">
        <v>0.14000000000000001</v>
      </c>
      <c r="G42" s="3">
        <v>37027</v>
      </c>
      <c r="H42" s="2">
        <v>79</v>
      </c>
      <c r="I42" s="8"/>
      <c r="J42" s="9">
        <f t="shared" si="0"/>
        <v>97.8</v>
      </c>
      <c r="K42" s="2">
        <v>87</v>
      </c>
      <c r="L42" s="2">
        <v>98</v>
      </c>
      <c r="M42" s="2">
        <v>100</v>
      </c>
      <c r="N42" s="2">
        <v>103</v>
      </c>
      <c r="O42" s="2">
        <v>101</v>
      </c>
    </row>
    <row r="45" spans="1:15" x14ac:dyDescent="0.3">
      <c r="B45" s="5" t="s">
        <v>50</v>
      </c>
    </row>
    <row r="46" spans="1:15" x14ac:dyDescent="0.3">
      <c r="B46" s="1" t="s">
        <v>17</v>
      </c>
      <c r="C46" s="2">
        <v>0.63</v>
      </c>
      <c r="D46" s="2">
        <v>8</v>
      </c>
      <c r="E46" s="2">
        <v>4.2</v>
      </c>
      <c r="F46" s="2">
        <v>0.04</v>
      </c>
      <c r="G46" s="3">
        <v>37030</v>
      </c>
      <c r="H46" s="2">
        <v>80</v>
      </c>
    </row>
    <row r="47" spans="1:15" x14ac:dyDescent="0.3">
      <c r="B47" s="1" t="s">
        <v>18</v>
      </c>
      <c r="C47" s="2">
        <v>1.4</v>
      </c>
      <c r="D47" s="2">
        <v>0.04</v>
      </c>
      <c r="E47" s="2">
        <v>9</v>
      </c>
      <c r="F47" s="2">
        <v>24</v>
      </c>
      <c r="G47" s="3">
        <v>37030</v>
      </c>
      <c r="H47" s="2">
        <v>81</v>
      </c>
    </row>
    <row r="48" spans="1:15" x14ac:dyDescent="0.3">
      <c r="B48" s="1" t="s">
        <v>16</v>
      </c>
      <c r="C48" s="2">
        <v>5</v>
      </c>
      <c r="D48" s="2">
        <v>7</v>
      </c>
      <c r="E48" s="2">
        <v>2.1</v>
      </c>
      <c r="F48" s="2">
        <v>7.0000000000000007E-2</v>
      </c>
      <c r="G48" s="3">
        <v>37029</v>
      </c>
      <c r="H48" s="2">
        <v>76</v>
      </c>
    </row>
    <row r="49" spans="1:8" x14ac:dyDescent="0.3">
      <c r="B49" s="1" t="s">
        <v>12</v>
      </c>
      <c r="C49" s="2">
        <v>0.8</v>
      </c>
      <c r="D49" s="2">
        <v>2.2000000000000002</v>
      </c>
      <c r="E49" s="2">
        <v>6</v>
      </c>
      <c r="F49" s="2">
        <v>4.7</v>
      </c>
      <c r="G49" s="3">
        <v>37028</v>
      </c>
      <c r="H49" s="2">
        <v>74</v>
      </c>
    </row>
    <row r="50" spans="1:8" x14ac:dyDescent="0.3">
      <c r="B50" s="1" t="s">
        <v>27</v>
      </c>
      <c r="C50" s="2">
        <v>0.87</v>
      </c>
      <c r="D50" s="2">
        <v>6</v>
      </c>
      <c r="E50" s="2">
        <v>0.21</v>
      </c>
      <c r="F50" s="2">
        <v>9</v>
      </c>
      <c r="G50" s="3">
        <v>37029</v>
      </c>
      <c r="H50" s="2">
        <v>97</v>
      </c>
    </row>
    <row r="51" spans="1:8" x14ac:dyDescent="0.3">
      <c r="B51" s="5" t="s">
        <v>51</v>
      </c>
    </row>
    <row r="52" spans="1:8" x14ac:dyDescent="0.3">
      <c r="B52" s="5" t="s">
        <v>52</v>
      </c>
      <c r="C52" s="10">
        <f>AVERAGE(C46:C50)</f>
        <v>1.7399999999999998</v>
      </c>
      <c r="D52" s="10">
        <f t="shared" ref="D52:F52" si="1">AVERAGE(D46:D50)</f>
        <v>4.6479999999999997</v>
      </c>
      <c r="E52" s="10">
        <f t="shared" si="1"/>
        <v>4.3019999999999996</v>
      </c>
      <c r="F52" s="10">
        <f t="shared" si="1"/>
        <v>7.5620000000000003</v>
      </c>
    </row>
    <row r="53" spans="1:8" x14ac:dyDescent="0.3">
      <c r="B53" s="4" t="s">
        <v>53</v>
      </c>
      <c r="C53" s="11">
        <f>C52*1.5</f>
        <v>2.6099999999999994</v>
      </c>
      <c r="D53" s="11">
        <v>10</v>
      </c>
      <c r="E53" s="11">
        <f t="shared" ref="D53:F53" si="2">E52*1.5</f>
        <v>6.4529999999999994</v>
      </c>
      <c r="F53" s="11">
        <f t="shared" si="2"/>
        <v>11.343</v>
      </c>
    </row>
    <row r="56" spans="1:8" x14ac:dyDescent="0.3">
      <c r="B56" s="5" t="s">
        <v>54</v>
      </c>
    </row>
    <row r="58" spans="1:8" x14ac:dyDescent="0.3">
      <c r="A58" s="1" t="s">
        <v>58</v>
      </c>
      <c r="B58" s="5" t="s">
        <v>55</v>
      </c>
    </row>
    <row r="59" spans="1:8" x14ac:dyDescent="0.3">
      <c r="A59" s="1" t="s">
        <v>59</v>
      </c>
      <c r="B59" s="1" t="s">
        <v>1</v>
      </c>
      <c r="C59" s="2">
        <v>21</v>
      </c>
      <c r="D59" s="2">
        <v>6</v>
      </c>
      <c r="E59" s="2">
        <v>2.2000000000000002</v>
      </c>
      <c r="F59" s="2">
        <v>1.4</v>
      </c>
      <c r="G59" s="3">
        <v>37030</v>
      </c>
      <c r="H59" s="2">
        <v>82</v>
      </c>
    </row>
    <row r="60" spans="1:8" x14ac:dyDescent="0.3">
      <c r="B60" s="1" t="s">
        <v>3</v>
      </c>
      <c r="C60" s="2">
        <v>0</v>
      </c>
      <c r="D60" s="2">
        <v>0.09</v>
      </c>
      <c r="E60" s="2">
        <v>1.3</v>
      </c>
      <c r="F60" s="2">
        <v>17</v>
      </c>
      <c r="G60" s="3">
        <v>37033</v>
      </c>
      <c r="H60" s="2">
        <v>84</v>
      </c>
    </row>
    <row r="61" spans="1:8" x14ac:dyDescent="0.3">
      <c r="B61" s="1" t="s">
        <v>10</v>
      </c>
      <c r="C61" s="2">
        <v>4.4000000000000004</v>
      </c>
      <c r="D61" s="2">
        <v>33</v>
      </c>
      <c r="E61" s="2">
        <v>1.9</v>
      </c>
      <c r="F61" s="2">
        <v>0</v>
      </c>
      <c r="G61" s="3">
        <v>37030</v>
      </c>
      <c r="H61" s="2">
        <v>75</v>
      </c>
    </row>
    <row r="62" spans="1:8" x14ac:dyDescent="0.3">
      <c r="B62" s="5" t="s">
        <v>51</v>
      </c>
      <c r="C62" s="6"/>
      <c r="D62" s="6"/>
      <c r="E62" s="6"/>
      <c r="F62" s="6"/>
      <c r="G62" s="6" t="s">
        <v>56</v>
      </c>
      <c r="H62" s="6" t="s">
        <v>57</v>
      </c>
    </row>
    <row r="63" spans="1:8" x14ac:dyDescent="0.3">
      <c r="B63" s="5" t="s">
        <v>52</v>
      </c>
      <c r="C63" s="12">
        <f>AVERAGE(C59:C61)</f>
        <v>8.4666666666666668</v>
      </c>
      <c r="D63" s="12">
        <f t="shared" ref="D63:F63" si="3">AVERAGE(D59:D61)</f>
        <v>13.030000000000001</v>
      </c>
      <c r="E63" s="10">
        <f t="shared" si="3"/>
        <v>1.8</v>
      </c>
      <c r="F63" s="10">
        <f t="shared" si="3"/>
        <v>6.1333333333333329</v>
      </c>
      <c r="G63" s="6"/>
      <c r="H63" s="6"/>
    </row>
  </sheetData>
  <mergeCells count="2">
    <mergeCell ref="A5:N5"/>
    <mergeCell ref="A6:N6"/>
  </mergeCells>
  <pageMargins left="0.7" right="0.7" top="0.75" bottom="0.75" header="0.3" footer="0.3"/>
  <ignoredErrors>
    <ignoredError sqref="C12:H12 B14:H42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Values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Mouillet</dc:creator>
  <cp:lastModifiedBy>Claire Mouillet</cp:lastModifiedBy>
  <dcterms:created xsi:type="dcterms:W3CDTF">2025-02-12T08:57:58Z</dcterms:created>
  <dcterms:modified xsi:type="dcterms:W3CDTF">2025-02-27T12:47:01Z</dcterms:modified>
</cp:coreProperties>
</file>