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S:\Sortsblandinger\2025 Husk at modningstidspunkt skal ændres til skridningstidspunkt pr. 01-01-25\"/>
    </mc:Choice>
  </mc:AlternateContent>
  <xr:revisionPtr revIDLastSave="0" documentId="13_ncr:1_{7971ED59-B28E-4152-BFEE-D73895771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lu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0" i="1" l="1"/>
  <c r="E190" i="1"/>
  <c r="F190" i="1"/>
  <c r="C190" i="1"/>
  <c r="D183" i="1"/>
  <c r="E183" i="1"/>
  <c r="F183" i="1"/>
  <c r="C183" i="1"/>
  <c r="D176" i="1"/>
  <c r="E176" i="1"/>
  <c r="F176" i="1"/>
  <c r="C176" i="1"/>
  <c r="D169" i="1"/>
  <c r="E169" i="1"/>
  <c r="F169" i="1"/>
  <c r="C169" i="1"/>
  <c r="D162" i="1"/>
  <c r="E162" i="1"/>
  <c r="F162" i="1"/>
  <c r="C162" i="1"/>
  <c r="D155" i="1"/>
  <c r="E155" i="1"/>
  <c r="F155" i="1"/>
  <c r="C155" i="1"/>
  <c r="D148" i="1"/>
  <c r="E148" i="1"/>
  <c r="F148" i="1"/>
  <c r="C148" i="1"/>
  <c r="D134" i="1"/>
  <c r="E134" i="1"/>
  <c r="F134" i="1"/>
  <c r="C134" i="1"/>
  <c r="D127" i="1"/>
  <c r="E127" i="1"/>
  <c r="F127" i="1"/>
  <c r="C127" i="1"/>
  <c r="D120" i="1"/>
  <c r="E120" i="1"/>
  <c r="F120" i="1"/>
  <c r="C120" i="1"/>
  <c r="D113" i="1"/>
  <c r="E113" i="1"/>
  <c r="F113" i="1"/>
  <c r="C113" i="1"/>
  <c r="D106" i="1"/>
  <c r="E106" i="1"/>
  <c r="F106" i="1"/>
  <c r="C106" i="1"/>
  <c r="D99" i="1"/>
  <c r="E99" i="1"/>
  <c r="F99" i="1"/>
  <c r="C99" i="1"/>
  <c r="D92" i="1"/>
  <c r="E92" i="1"/>
  <c r="F92" i="1"/>
  <c r="C92" i="1"/>
  <c r="D85" i="1" l="1"/>
  <c r="E85" i="1"/>
  <c r="F85" i="1"/>
  <c r="C85" i="1"/>
  <c r="D74" i="1" l="1"/>
  <c r="D75" i="1" s="1"/>
  <c r="E74" i="1"/>
  <c r="F74" i="1"/>
  <c r="F75" i="1" s="1"/>
  <c r="C74" i="1"/>
  <c r="C75" i="1" s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6" i="1"/>
</calcChain>
</file>

<file path=xl/sharedStrings.xml><?xml version="1.0" encoding="utf-8"?>
<sst xmlns="http://schemas.openxmlformats.org/spreadsheetml/2006/main" count="362" uniqueCount="116">
  <si>
    <t>-</t>
  </si>
  <si>
    <t>Bohr</t>
  </si>
  <si>
    <t>Bright</t>
  </si>
  <si>
    <t>Champion</t>
  </si>
  <si>
    <t>Debian</t>
  </si>
  <si>
    <t>DNKO 80</t>
  </si>
  <si>
    <t>Ernestus</t>
  </si>
  <si>
    <t>FDN18WW0272</t>
  </si>
  <si>
    <t>Guinness</t>
  </si>
  <si>
    <t>Heerup</t>
  </si>
  <si>
    <t>Kask</t>
  </si>
  <si>
    <t>Kubik</t>
  </si>
  <si>
    <t>Kvium</t>
  </si>
  <si>
    <t>KWS Arnie</t>
  </si>
  <si>
    <t>KWS Brise</t>
  </si>
  <si>
    <t>KWS Danicum</t>
  </si>
  <si>
    <t>KWS Dawsum</t>
  </si>
  <si>
    <t>KWS Extase</t>
  </si>
  <si>
    <t>KWS Saxophone</t>
  </si>
  <si>
    <t>KWS Scope</t>
  </si>
  <si>
    <t>KWS Smoothie</t>
  </si>
  <si>
    <t>LG Initial</t>
  </si>
  <si>
    <t>LG Kermit</t>
  </si>
  <si>
    <t>LG Rebellion</t>
  </si>
  <si>
    <t>Lykke</t>
  </si>
  <si>
    <t>NOS 515254.12</t>
  </si>
  <si>
    <t>NOS 516122.09</t>
  </si>
  <si>
    <t>NOS 516174.06</t>
  </si>
  <si>
    <t>NOS 516231.04</t>
  </si>
  <si>
    <t>NOS 516231.10</t>
  </si>
  <si>
    <t>NOS Bullseye</t>
  </si>
  <si>
    <t>NOS Medley</t>
  </si>
  <si>
    <t>NOS Woody</t>
  </si>
  <si>
    <t>Pacman</t>
  </si>
  <si>
    <t>Pondus</t>
  </si>
  <si>
    <t>RGT Bairstow</t>
  </si>
  <si>
    <t>RGT Hexton</t>
  </si>
  <si>
    <t>RGT Stokes</t>
  </si>
  <si>
    <t>RW42216</t>
  </si>
  <si>
    <t>Sj S0423</t>
  </si>
  <si>
    <t>Sj S0543</t>
  </si>
  <si>
    <t>Sj S0592</t>
  </si>
  <si>
    <t>Steno</t>
  </si>
  <si>
    <t>SU Fiete</t>
  </si>
  <si>
    <t>SU Tammo</t>
  </si>
  <si>
    <t>SY Insitor</t>
  </si>
  <si>
    <t>SY Revolution</t>
  </si>
  <si>
    <t>SY120582</t>
  </si>
  <si>
    <t>SY121233</t>
  </si>
  <si>
    <t>WPB Ennis</t>
  </si>
  <si>
    <t>%</t>
  </si>
  <si>
    <t>Meldug dækning</t>
  </si>
  <si>
    <t>Septoria dækning</t>
  </si>
  <si>
    <t>Gulrust dækning</t>
  </si>
  <si>
    <t>Brunrust dækning</t>
  </si>
  <si>
    <t>dato for</t>
  </si>
  <si>
    <t>Skridning</t>
  </si>
  <si>
    <t>cm</t>
  </si>
  <si>
    <t>Strålængde</t>
  </si>
  <si>
    <t>Sortsnavn</t>
  </si>
  <si>
    <t>Max angreb</t>
  </si>
  <si>
    <t>Bemærkning</t>
  </si>
  <si>
    <t>Max 5 dage</t>
  </si>
  <si>
    <t>Max 20 cm</t>
  </si>
  <si>
    <t xml:space="preserve">Vedlagte sider er en oversigt over godkendte sorter af vinterhvede, der har deltaget i observationsparcellerne i 2024. Til venstre for sortsnavnet kan være noteret en bemærkning der angiver årsagen til, at en sort ikke kan anvendes i sortsblandinger. Sortsblandinger, der var godkendt i sæson 2024/2025 er vist som regneeksempel i forhold til de nye kriterier.
Såfremt en blanding ikke opfylder kriterierne for at blive godkendt i denne sæson, er årsagen angivet i venstre kolonne ud for sortsblandingen.
</t>
  </si>
  <si>
    <t>Bilag 1. Sortsoversigt til brug ved sammensætning af sortsblandinger af vinterhvede i sæson 2025/2026</t>
  </si>
  <si>
    <t>Udbytte</t>
  </si>
  <si>
    <t>Gennemsnit af år</t>
  </si>
  <si>
    <t>med resultater</t>
  </si>
  <si>
    <t>Arealer i opformering</t>
  </si>
  <si>
    <t>ha</t>
  </si>
  <si>
    <t>Gennemsnit af de 5 sorter med største arealer i opformering i 2025</t>
  </si>
  <si>
    <t>Forskel</t>
  </si>
  <si>
    <t>Gennemsnit</t>
  </si>
  <si>
    <t>Maksimum angreb</t>
  </si>
  <si>
    <t>Sortsblandinger godkendt i 2024-2025:</t>
  </si>
  <si>
    <t>Blanding 3071</t>
  </si>
  <si>
    <t>Blanding 3078</t>
  </si>
  <si>
    <t>Blanding 3081</t>
  </si>
  <si>
    <t>Blanding 3082</t>
  </si>
  <si>
    <t>Blanding 3089</t>
  </si>
  <si>
    <t>Blanding 3090</t>
  </si>
  <si>
    <t>Blanding 3091</t>
  </si>
  <si>
    <t>Blanding 3092</t>
  </si>
  <si>
    <t>Blanding 3093</t>
  </si>
  <si>
    <t>Graham</t>
  </si>
  <si>
    <t>Blanding 3094</t>
  </si>
  <si>
    <t>Blanding 3095</t>
  </si>
  <si>
    <t>Blanding 3096</t>
  </si>
  <si>
    <t>Blanding 3097</t>
  </si>
  <si>
    <t>Blanding 3098</t>
  </si>
  <si>
    <t>Blanding 3099</t>
  </si>
  <si>
    <t>Blanding 3100</t>
  </si>
  <si>
    <t>Kubik (25%)</t>
  </si>
  <si>
    <t>Pondus (50%)</t>
  </si>
  <si>
    <t>RGT Bairstow (25%)</t>
  </si>
  <si>
    <t>3 dage</t>
  </si>
  <si>
    <t>7 cm</t>
  </si>
  <si>
    <t>Udgår</t>
  </si>
  <si>
    <t>pga. gulrust</t>
  </si>
  <si>
    <t>5 dage</t>
  </si>
  <si>
    <t>6 cm</t>
  </si>
  <si>
    <t>1 dag</t>
  </si>
  <si>
    <t>10 cm</t>
  </si>
  <si>
    <t>Udbytte Bright</t>
  </si>
  <si>
    <t>4 dage</t>
  </si>
  <si>
    <t>6 dage</t>
  </si>
  <si>
    <t>Graham ikke i forsøg</t>
  </si>
  <si>
    <t>for mange dage mellem skridningsdatoer</t>
  </si>
  <si>
    <t>og for mange dage mellem skridningsdatoer</t>
  </si>
  <si>
    <t>12 cm</t>
  </si>
  <si>
    <t>OK</t>
  </si>
  <si>
    <t>2 dage</t>
  </si>
  <si>
    <t>8 cm</t>
  </si>
  <si>
    <t>9 cm</t>
  </si>
  <si>
    <t>Data er fra sortinfo.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</si>
</sst>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16" fontId="2" fillId="0" borderId="0" xfId="0" applyNumberFormat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2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/>
    </xf>
    <xf numFmtId="0" fontId="1" fillId="0" borderId="0" xfId="0" applyFont="1"/>
    <xf numFmtId="165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1466262</xdr:colOff>
      <xdr:row>2</xdr:row>
      <xdr:rowOff>129540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B2AFDF3-37D5-4AC2-A2EC-ED88A51E8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80762" cy="510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190"/>
  <sheetViews>
    <sheetView tabSelected="1" workbookViewId="0">
      <pane ySplit="15" topLeftCell="A16" activePane="bottomLeft" state="frozen"/>
      <selection pane="bottomLeft" activeCell="A123" sqref="A123"/>
    </sheetView>
  </sheetViews>
  <sheetFormatPr defaultRowHeight="15" x14ac:dyDescent="0.25"/>
  <cols>
    <col min="1" max="1" width="22.5" style="1" customWidth="1"/>
    <col min="2" max="2" width="20.375" style="1" bestFit="1" customWidth="1"/>
    <col min="3" max="3" width="16.625" style="2" bestFit="1" customWidth="1"/>
    <col min="4" max="4" width="17.375" style="2" bestFit="1" customWidth="1"/>
    <col min="5" max="5" width="16.375" style="2" bestFit="1" customWidth="1"/>
    <col min="6" max="6" width="17.5" style="2" bestFit="1" customWidth="1"/>
    <col min="7" max="7" width="15.625" style="2" bestFit="1" customWidth="1"/>
    <col min="8" max="8" width="13.375" style="2" bestFit="1" customWidth="1"/>
    <col min="9" max="9" width="13.375" style="2" customWidth="1"/>
    <col min="10" max="10" width="14.375" style="1" bestFit="1" customWidth="1"/>
    <col min="11" max="16384" width="9" style="1"/>
  </cols>
  <sheetData>
    <row r="5" spans="1:15" x14ac:dyDescent="0.25">
      <c r="A5" s="19" t="s">
        <v>65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5" x14ac:dyDescent="0.25">
      <c r="A6" s="20" t="s">
        <v>64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5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5" ht="28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x14ac:dyDescent="0.25">
      <c r="A10" s="8"/>
      <c r="B10" s="4" t="s">
        <v>115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5" x14ac:dyDescent="0.25">
      <c r="G11" s="18"/>
      <c r="H11" s="18"/>
    </row>
    <row r="12" spans="1:15" x14ac:dyDescent="0.25">
      <c r="C12" s="3" t="s">
        <v>51</v>
      </c>
      <c r="D12" s="3" t="s">
        <v>52</v>
      </c>
      <c r="E12" s="3" t="s">
        <v>53</v>
      </c>
      <c r="F12" s="3" t="s">
        <v>54</v>
      </c>
      <c r="G12" s="3" t="s">
        <v>56</v>
      </c>
      <c r="H12" s="3" t="s">
        <v>58</v>
      </c>
      <c r="I12" s="3" t="s">
        <v>69</v>
      </c>
      <c r="J12" s="3" t="s">
        <v>66</v>
      </c>
    </row>
    <row r="13" spans="1:15" x14ac:dyDescent="0.25">
      <c r="B13" s="4" t="s">
        <v>59</v>
      </c>
      <c r="C13" s="3" t="s">
        <v>50</v>
      </c>
      <c r="D13" s="3" t="s">
        <v>50</v>
      </c>
      <c r="E13" s="3" t="s">
        <v>50</v>
      </c>
      <c r="F13" s="3" t="s">
        <v>50</v>
      </c>
      <c r="G13" s="3" t="s">
        <v>55</v>
      </c>
      <c r="H13" s="3" t="s">
        <v>57</v>
      </c>
      <c r="I13" s="3" t="s">
        <v>70</v>
      </c>
      <c r="J13" s="3" t="s">
        <v>67</v>
      </c>
    </row>
    <row r="14" spans="1:15" x14ac:dyDescent="0.25">
      <c r="A14" s="4" t="s">
        <v>61</v>
      </c>
      <c r="C14" s="3">
        <v>2024</v>
      </c>
      <c r="D14" s="3">
        <v>2024</v>
      </c>
      <c r="E14" s="3">
        <v>2024</v>
      </c>
      <c r="F14" s="3">
        <v>2024</v>
      </c>
      <c r="G14" s="3">
        <v>2024</v>
      </c>
      <c r="H14" s="3">
        <v>2024</v>
      </c>
      <c r="I14" s="3">
        <v>2025</v>
      </c>
      <c r="J14" s="3" t="s">
        <v>68</v>
      </c>
      <c r="K14" s="3">
        <v>2024</v>
      </c>
      <c r="L14" s="3">
        <v>2023</v>
      </c>
      <c r="M14" s="3">
        <v>2022</v>
      </c>
      <c r="N14" s="3">
        <v>2021</v>
      </c>
      <c r="O14" s="3">
        <v>2020</v>
      </c>
    </row>
    <row r="15" spans="1:15" x14ac:dyDescent="0.25">
      <c r="B15" s="5" t="s">
        <v>60</v>
      </c>
      <c r="C15" s="12">
        <v>6.6899999999999995</v>
      </c>
      <c r="D15" s="12">
        <v>11.04</v>
      </c>
      <c r="E15" s="12">
        <v>0.1</v>
      </c>
      <c r="F15" s="12">
        <v>13.919999999999998</v>
      </c>
      <c r="G15" s="7" t="s">
        <v>62</v>
      </c>
      <c r="H15" s="3" t="s">
        <v>63</v>
      </c>
      <c r="I15" s="3"/>
    </row>
    <row r="16" spans="1:15" x14ac:dyDescent="0.25">
      <c r="B16" s="1" t="s">
        <v>1</v>
      </c>
      <c r="C16" s="2">
        <v>2.8</v>
      </c>
      <c r="D16" s="2">
        <v>4.8</v>
      </c>
      <c r="E16" s="2">
        <v>0</v>
      </c>
      <c r="F16" s="2">
        <v>6</v>
      </c>
      <c r="G16" s="6">
        <v>37042</v>
      </c>
      <c r="H16" s="2">
        <v>76</v>
      </c>
      <c r="I16" s="10">
        <v>2282.3000000000002</v>
      </c>
      <c r="J16" s="9">
        <f>AVERAGE(K16:O16)</f>
        <v>103.5</v>
      </c>
      <c r="K16" s="2">
        <v>106</v>
      </c>
      <c r="L16" s="2">
        <v>101</v>
      </c>
      <c r="M16" s="2" t="s">
        <v>0</v>
      </c>
      <c r="N16" s="2" t="s">
        <v>0</v>
      </c>
      <c r="O16" s="2" t="s">
        <v>0</v>
      </c>
    </row>
    <row r="17" spans="1:15" x14ac:dyDescent="0.25">
      <c r="A17" s="1" t="s">
        <v>66</v>
      </c>
      <c r="B17" s="1" t="s">
        <v>2</v>
      </c>
      <c r="C17" s="2">
        <v>1.6</v>
      </c>
      <c r="D17" s="2">
        <v>7</v>
      </c>
      <c r="E17" s="2">
        <v>0</v>
      </c>
      <c r="F17" s="2">
        <v>11</v>
      </c>
      <c r="G17" s="6">
        <v>37039</v>
      </c>
      <c r="H17" s="2">
        <v>78</v>
      </c>
      <c r="I17" s="10">
        <v>122.44</v>
      </c>
      <c r="J17" s="9">
        <f t="shared" ref="J17:J64" si="0">AVERAGE(K17:O17)</f>
        <v>95.5</v>
      </c>
      <c r="K17" s="2">
        <v>90</v>
      </c>
      <c r="L17" s="2">
        <v>95</v>
      </c>
      <c r="M17" s="2">
        <v>96</v>
      </c>
      <c r="N17" s="2">
        <v>101</v>
      </c>
      <c r="O17" s="2" t="s">
        <v>0</v>
      </c>
    </row>
    <row r="18" spans="1:15" x14ac:dyDescent="0.25">
      <c r="B18" s="1" t="s">
        <v>3</v>
      </c>
      <c r="C18" s="2">
        <v>12</v>
      </c>
      <c r="D18" s="2">
        <v>7</v>
      </c>
      <c r="E18" s="2">
        <v>0</v>
      </c>
      <c r="F18" s="2">
        <v>13</v>
      </c>
      <c r="G18" s="6">
        <v>37039</v>
      </c>
      <c r="H18" s="2">
        <v>71</v>
      </c>
      <c r="I18" s="10">
        <v>2060</v>
      </c>
      <c r="J18" s="9">
        <f t="shared" si="0"/>
        <v>102.6</v>
      </c>
      <c r="K18" s="2">
        <v>104</v>
      </c>
      <c r="L18" s="2">
        <v>98</v>
      </c>
      <c r="M18" s="2">
        <v>103</v>
      </c>
      <c r="N18" s="2">
        <v>101</v>
      </c>
      <c r="O18" s="2">
        <v>107</v>
      </c>
    </row>
    <row r="19" spans="1:15" x14ac:dyDescent="0.25">
      <c r="A19" s="1" t="s">
        <v>66</v>
      </c>
      <c r="B19" s="1" t="s">
        <v>4</v>
      </c>
      <c r="C19" s="2">
        <v>5</v>
      </c>
      <c r="D19" s="2">
        <v>9</v>
      </c>
      <c r="E19" s="2">
        <v>2.9</v>
      </c>
      <c r="F19" s="2">
        <v>25</v>
      </c>
      <c r="G19" s="6">
        <v>37036</v>
      </c>
      <c r="H19" s="2">
        <v>77</v>
      </c>
      <c r="I19" s="10"/>
      <c r="J19" s="9">
        <f t="shared" si="0"/>
        <v>95</v>
      </c>
      <c r="K19" s="2">
        <v>98</v>
      </c>
      <c r="L19" s="2">
        <v>92</v>
      </c>
      <c r="M19" s="2" t="s">
        <v>0</v>
      </c>
      <c r="N19" s="2" t="s">
        <v>0</v>
      </c>
      <c r="O19" s="2" t="s">
        <v>0</v>
      </c>
    </row>
    <row r="20" spans="1:15" x14ac:dyDescent="0.25">
      <c r="A20" s="1" t="s">
        <v>66</v>
      </c>
      <c r="B20" s="1" t="s">
        <v>5</v>
      </c>
      <c r="C20" s="2">
        <v>12</v>
      </c>
      <c r="D20" s="2">
        <v>12</v>
      </c>
      <c r="E20" s="2">
        <v>0</v>
      </c>
      <c r="F20" s="2">
        <v>14</v>
      </c>
      <c r="G20" s="6">
        <v>37039</v>
      </c>
      <c r="H20" s="2">
        <v>76</v>
      </c>
      <c r="I20" s="10"/>
      <c r="J20" s="9">
        <f t="shared" si="0"/>
        <v>94</v>
      </c>
      <c r="K20" s="2">
        <v>94</v>
      </c>
      <c r="L20" s="2" t="s">
        <v>0</v>
      </c>
      <c r="M20" s="2" t="s">
        <v>0</v>
      </c>
      <c r="N20" s="2" t="s">
        <v>0</v>
      </c>
      <c r="O20" s="2" t="s">
        <v>0</v>
      </c>
    </row>
    <row r="21" spans="1:15" x14ac:dyDescent="0.25">
      <c r="A21" s="1" t="s">
        <v>66</v>
      </c>
      <c r="B21" s="1" t="s">
        <v>6</v>
      </c>
      <c r="C21" s="2">
        <v>25</v>
      </c>
      <c r="D21" s="2">
        <v>9</v>
      </c>
      <c r="E21" s="2">
        <v>0</v>
      </c>
      <c r="F21" s="2">
        <v>4.9000000000000004</v>
      </c>
      <c r="G21" s="6">
        <v>37036</v>
      </c>
      <c r="H21" s="2">
        <v>79</v>
      </c>
      <c r="I21" s="10"/>
      <c r="J21" s="9">
        <f t="shared" si="0"/>
        <v>87</v>
      </c>
      <c r="K21" s="2">
        <v>87</v>
      </c>
      <c r="L21" s="2" t="s">
        <v>0</v>
      </c>
      <c r="M21" s="2" t="s">
        <v>0</v>
      </c>
      <c r="N21" s="2" t="s">
        <v>0</v>
      </c>
      <c r="O21" s="2" t="s">
        <v>0</v>
      </c>
    </row>
    <row r="22" spans="1:15" x14ac:dyDescent="0.25">
      <c r="B22" s="1" t="s">
        <v>7</v>
      </c>
      <c r="C22" s="2">
        <v>2.5</v>
      </c>
      <c r="D22" s="2">
        <v>13</v>
      </c>
      <c r="E22" s="2">
        <v>0.13</v>
      </c>
      <c r="F22" s="2">
        <v>48</v>
      </c>
      <c r="G22" s="6">
        <v>37036</v>
      </c>
      <c r="H22" s="2">
        <v>72</v>
      </c>
      <c r="I22" s="10"/>
      <c r="J22" s="9">
        <f t="shared" si="0"/>
        <v>96.5</v>
      </c>
      <c r="K22" s="2">
        <v>93</v>
      </c>
      <c r="L22" s="2">
        <v>100</v>
      </c>
      <c r="M22" s="2" t="s">
        <v>0</v>
      </c>
      <c r="N22" s="2" t="s">
        <v>0</v>
      </c>
      <c r="O22" s="2" t="s">
        <v>0</v>
      </c>
    </row>
    <row r="23" spans="1:15" x14ac:dyDescent="0.25">
      <c r="B23" s="1" t="s">
        <v>8</v>
      </c>
      <c r="C23" s="2">
        <v>4</v>
      </c>
      <c r="D23" s="2">
        <v>10</v>
      </c>
      <c r="E23" s="2">
        <v>0</v>
      </c>
      <c r="F23" s="2">
        <v>10</v>
      </c>
      <c r="G23" s="6">
        <v>37038</v>
      </c>
      <c r="H23" s="2">
        <v>78</v>
      </c>
      <c r="I23" s="10">
        <v>1896</v>
      </c>
      <c r="J23" s="9">
        <f t="shared" si="0"/>
        <v>101.66666666666667</v>
      </c>
      <c r="K23" s="2">
        <v>100</v>
      </c>
      <c r="L23" s="2">
        <v>100</v>
      </c>
      <c r="M23" s="2">
        <v>105</v>
      </c>
      <c r="N23" s="2" t="s">
        <v>0</v>
      </c>
      <c r="O23" s="2" t="s">
        <v>0</v>
      </c>
    </row>
    <row r="24" spans="1:15" x14ac:dyDescent="0.25">
      <c r="B24" s="1" t="s">
        <v>9</v>
      </c>
      <c r="C24" s="2">
        <v>0.23</v>
      </c>
      <c r="D24" s="2">
        <v>7</v>
      </c>
      <c r="E24" s="2">
        <v>0.02</v>
      </c>
      <c r="F24" s="2">
        <v>8</v>
      </c>
      <c r="G24" s="6">
        <v>37039</v>
      </c>
      <c r="H24" s="2">
        <v>79</v>
      </c>
      <c r="I24" s="10">
        <v>346</v>
      </c>
      <c r="J24" s="9">
        <f t="shared" si="0"/>
        <v>101</v>
      </c>
      <c r="K24" s="2">
        <v>100</v>
      </c>
      <c r="L24" s="2">
        <v>97</v>
      </c>
      <c r="M24" s="2">
        <v>100</v>
      </c>
      <c r="N24" s="2">
        <v>103</v>
      </c>
      <c r="O24" s="2">
        <v>105</v>
      </c>
    </row>
    <row r="25" spans="1:15" x14ac:dyDescent="0.25">
      <c r="A25" s="1" t="s">
        <v>66</v>
      </c>
      <c r="B25" s="1" t="s">
        <v>10</v>
      </c>
      <c r="C25" s="2">
        <v>0.94</v>
      </c>
      <c r="D25" s="2">
        <v>7</v>
      </c>
      <c r="E25" s="2">
        <v>0.03</v>
      </c>
      <c r="F25" s="2">
        <v>3.2</v>
      </c>
      <c r="G25" s="6">
        <v>37040</v>
      </c>
      <c r="H25" s="2">
        <v>77</v>
      </c>
      <c r="I25" s="10"/>
      <c r="J25" s="9">
        <f t="shared" si="0"/>
        <v>95.333333333333329</v>
      </c>
      <c r="K25" s="2">
        <v>95</v>
      </c>
      <c r="L25" s="2">
        <v>96</v>
      </c>
      <c r="M25" s="2">
        <v>95</v>
      </c>
      <c r="N25" s="2" t="s">
        <v>0</v>
      </c>
      <c r="O25" s="2" t="s">
        <v>0</v>
      </c>
    </row>
    <row r="26" spans="1:15" x14ac:dyDescent="0.25">
      <c r="B26" s="1" t="s">
        <v>11</v>
      </c>
      <c r="C26" s="2">
        <v>4.8</v>
      </c>
      <c r="D26" s="2">
        <v>7</v>
      </c>
      <c r="E26" s="2">
        <v>0.33</v>
      </c>
      <c r="F26" s="2">
        <v>11</v>
      </c>
      <c r="G26" s="6">
        <v>37038</v>
      </c>
      <c r="H26" s="2">
        <v>71</v>
      </c>
      <c r="I26" s="10">
        <v>263.25</v>
      </c>
      <c r="J26" s="9">
        <f t="shared" si="0"/>
        <v>100.75</v>
      </c>
      <c r="K26" s="2">
        <v>101</v>
      </c>
      <c r="L26" s="2">
        <v>98</v>
      </c>
      <c r="M26" s="2">
        <v>100</v>
      </c>
      <c r="N26" s="2">
        <v>104</v>
      </c>
      <c r="O26" s="2" t="s">
        <v>0</v>
      </c>
    </row>
    <row r="27" spans="1:15" x14ac:dyDescent="0.25">
      <c r="B27" s="1" t="s">
        <v>12</v>
      </c>
      <c r="C27" s="2">
        <v>3.7</v>
      </c>
      <c r="D27" s="2">
        <v>7</v>
      </c>
      <c r="E27" s="2">
        <v>0</v>
      </c>
      <c r="F27" s="2">
        <v>17</v>
      </c>
      <c r="G27" s="6">
        <v>37040</v>
      </c>
      <c r="H27" s="2">
        <v>74</v>
      </c>
      <c r="I27" s="10">
        <v>349</v>
      </c>
      <c r="J27" s="9">
        <f t="shared" si="0"/>
        <v>100.6</v>
      </c>
      <c r="K27" s="2">
        <v>98</v>
      </c>
      <c r="L27" s="2">
        <v>98</v>
      </c>
      <c r="M27" s="2">
        <v>101</v>
      </c>
      <c r="N27" s="2">
        <v>104</v>
      </c>
      <c r="O27" s="2">
        <v>102</v>
      </c>
    </row>
    <row r="28" spans="1:15" x14ac:dyDescent="0.25">
      <c r="B28" s="1" t="s">
        <v>13</v>
      </c>
      <c r="C28" s="2">
        <v>4.5999999999999996</v>
      </c>
      <c r="D28" s="2">
        <v>9</v>
      </c>
      <c r="E28" s="2">
        <v>0</v>
      </c>
      <c r="F28" s="2">
        <v>4.4000000000000004</v>
      </c>
      <c r="G28" s="6">
        <v>37039</v>
      </c>
      <c r="H28" s="2">
        <v>68</v>
      </c>
      <c r="I28" s="10"/>
      <c r="J28" s="9">
        <f t="shared" si="0"/>
        <v>97</v>
      </c>
      <c r="K28" s="2">
        <v>97</v>
      </c>
      <c r="L28" s="2" t="s">
        <v>0</v>
      </c>
      <c r="M28" s="2" t="s">
        <v>0</v>
      </c>
      <c r="N28" s="2" t="s">
        <v>0</v>
      </c>
      <c r="O28" s="2" t="s">
        <v>0</v>
      </c>
    </row>
    <row r="29" spans="1:15" x14ac:dyDescent="0.25">
      <c r="B29" s="1" t="s">
        <v>14</v>
      </c>
      <c r="C29" s="2">
        <v>3.6</v>
      </c>
      <c r="D29" s="2">
        <v>6</v>
      </c>
      <c r="E29" s="2">
        <v>0</v>
      </c>
      <c r="F29" s="2">
        <v>3.7</v>
      </c>
      <c r="G29" s="6">
        <v>37038</v>
      </c>
      <c r="H29" s="2">
        <v>74</v>
      </c>
      <c r="I29" s="10">
        <v>24</v>
      </c>
      <c r="J29" s="9">
        <f t="shared" si="0"/>
        <v>100.33333333333333</v>
      </c>
      <c r="K29" s="2">
        <v>102</v>
      </c>
      <c r="L29" s="2">
        <v>97</v>
      </c>
      <c r="M29" s="2">
        <v>102</v>
      </c>
      <c r="N29" s="2" t="s">
        <v>0</v>
      </c>
      <c r="O29" s="2" t="s">
        <v>0</v>
      </c>
    </row>
    <row r="30" spans="1:15" x14ac:dyDescent="0.25">
      <c r="B30" s="1" t="s">
        <v>15</v>
      </c>
      <c r="C30" s="2">
        <v>4.8</v>
      </c>
      <c r="D30" s="2">
        <v>6</v>
      </c>
      <c r="E30" s="2">
        <v>0</v>
      </c>
      <c r="F30" s="2">
        <v>1.6</v>
      </c>
      <c r="G30" s="6">
        <v>37040</v>
      </c>
      <c r="H30" s="2">
        <v>76</v>
      </c>
      <c r="I30" s="10">
        <v>86</v>
      </c>
      <c r="J30" s="9">
        <f t="shared" si="0"/>
        <v>99</v>
      </c>
      <c r="K30" s="2">
        <v>97</v>
      </c>
      <c r="L30" s="2">
        <v>97</v>
      </c>
      <c r="M30" s="2">
        <v>100</v>
      </c>
      <c r="N30" s="2">
        <v>102</v>
      </c>
      <c r="O30" s="2" t="s">
        <v>0</v>
      </c>
    </row>
    <row r="31" spans="1:15" x14ac:dyDescent="0.25">
      <c r="B31" s="1" t="s">
        <v>16</v>
      </c>
      <c r="C31" s="2">
        <v>0.79</v>
      </c>
      <c r="D31" s="2">
        <v>9</v>
      </c>
      <c r="E31" s="2">
        <v>0</v>
      </c>
      <c r="F31" s="2">
        <v>1.7</v>
      </c>
      <c r="G31" s="6">
        <v>37042</v>
      </c>
      <c r="H31" s="2">
        <v>65</v>
      </c>
      <c r="I31" s="10">
        <v>729.5</v>
      </c>
      <c r="J31" s="9">
        <f t="shared" si="0"/>
        <v>101.6</v>
      </c>
      <c r="K31" s="2">
        <v>99</v>
      </c>
      <c r="L31" s="2">
        <v>103</v>
      </c>
      <c r="M31" s="2">
        <v>100</v>
      </c>
      <c r="N31" s="2">
        <v>102</v>
      </c>
      <c r="O31" s="2">
        <v>104</v>
      </c>
    </row>
    <row r="32" spans="1:15" x14ac:dyDescent="0.25">
      <c r="B32" s="1" t="s">
        <v>17</v>
      </c>
      <c r="C32" s="2">
        <v>3.4</v>
      </c>
      <c r="D32" s="2">
        <v>6</v>
      </c>
      <c r="E32" s="2">
        <v>0.04</v>
      </c>
      <c r="F32" s="2">
        <v>1.8</v>
      </c>
      <c r="G32" s="6">
        <v>37038</v>
      </c>
      <c r="H32" s="2">
        <v>69</v>
      </c>
      <c r="I32" s="10">
        <v>60</v>
      </c>
      <c r="J32" s="9">
        <f t="shared" si="0"/>
        <v>99.2</v>
      </c>
      <c r="K32" s="2">
        <v>101</v>
      </c>
      <c r="L32" s="2">
        <v>98</v>
      </c>
      <c r="M32" s="2">
        <v>100</v>
      </c>
      <c r="N32" s="2">
        <v>98</v>
      </c>
      <c r="O32" s="2">
        <v>99</v>
      </c>
    </row>
    <row r="33" spans="1:15" x14ac:dyDescent="0.25">
      <c r="A33" s="1" t="s">
        <v>66</v>
      </c>
      <c r="B33" s="1" t="s">
        <v>18</v>
      </c>
      <c r="C33" s="2">
        <v>1.4</v>
      </c>
      <c r="D33" s="2">
        <v>7</v>
      </c>
      <c r="E33" s="2">
        <v>0</v>
      </c>
      <c r="F33" s="2">
        <v>4.8</v>
      </c>
      <c r="G33" s="6">
        <v>37040</v>
      </c>
      <c r="H33" s="2">
        <v>71</v>
      </c>
      <c r="I33" s="10"/>
      <c r="J33" s="9">
        <f t="shared" si="0"/>
        <v>94</v>
      </c>
      <c r="K33" s="2">
        <v>94</v>
      </c>
      <c r="L33" s="2" t="s">
        <v>0</v>
      </c>
      <c r="M33" s="2" t="s">
        <v>0</v>
      </c>
      <c r="N33" s="2" t="s">
        <v>0</v>
      </c>
      <c r="O33" s="2" t="s">
        <v>0</v>
      </c>
    </row>
    <row r="34" spans="1:15" x14ac:dyDescent="0.25">
      <c r="B34" s="1" t="s">
        <v>19</v>
      </c>
      <c r="C34" s="2">
        <v>1.6</v>
      </c>
      <c r="D34" s="2">
        <v>7</v>
      </c>
      <c r="E34" s="2">
        <v>0.08</v>
      </c>
      <c r="F34" s="2">
        <v>5</v>
      </c>
      <c r="G34" s="6">
        <v>37039</v>
      </c>
      <c r="H34" s="2">
        <v>71</v>
      </c>
      <c r="I34" s="10">
        <v>217</v>
      </c>
      <c r="J34" s="9">
        <f t="shared" si="0"/>
        <v>102.5</v>
      </c>
      <c r="K34" s="2">
        <v>103</v>
      </c>
      <c r="L34" s="2">
        <v>102</v>
      </c>
      <c r="M34" s="2" t="s">
        <v>0</v>
      </c>
      <c r="N34" s="2" t="s">
        <v>0</v>
      </c>
      <c r="O34" s="2" t="s">
        <v>0</v>
      </c>
    </row>
    <row r="35" spans="1:15" x14ac:dyDescent="0.25">
      <c r="B35" s="1" t="s">
        <v>20</v>
      </c>
      <c r="C35" s="2">
        <v>2.1</v>
      </c>
      <c r="D35" s="2">
        <v>9</v>
      </c>
      <c r="E35" s="2">
        <v>0</v>
      </c>
      <c r="F35" s="2">
        <v>12</v>
      </c>
      <c r="G35" s="6">
        <v>37039</v>
      </c>
      <c r="H35" s="2">
        <v>68</v>
      </c>
      <c r="I35" s="10"/>
      <c r="J35" s="9">
        <f t="shared" si="0"/>
        <v>99</v>
      </c>
      <c r="K35" s="2">
        <v>99</v>
      </c>
      <c r="L35" s="2" t="s">
        <v>0</v>
      </c>
      <c r="M35" s="2" t="s">
        <v>0</v>
      </c>
      <c r="N35" s="2" t="s">
        <v>0</v>
      </c>
      <c r="O35" s="2" t="s">
        <v>0</v>
      </c>
    </row>
    <row r="36" spans="1:15" x14ac:dyDescent="0.25">
      <c r="B36" s="1" t="s">
        <v>21</v>
      </c>
      <c r="C36" s="2">
        <v>2.8</v>
      </c>
      <c r="D36" s="2">
        <v>6</v>
      </c>
      <c r="E36" s="2">
        <v>0</v>
      </c>
      <c r="F36" s="2">
        <v>8</v>
      </c>
      <c r="G36" s="6">
        <v>37039</v>
      </c>
      <c r="H36" s="2">
        <v>79</v>
      </c>
      <c r="I36" s="10">
        <v>88</v>
      </c>
      <c r="J36" s="9">
        <f t="shared" si="0"/>
        <v>96.4</v>
      </c>
      <c r="K36" s="2">
        <v>94</v>
      </c>
      <c r="L36" s="2">
        <v>94</v>
      </c>
      <c r="M36" s="2">
        <v>97</v>
      </c>
      <c r="N36" s="2">
        <v>100</v>
      </c>
      <c r="O36" s="2">
        <v>97</v>
      </c>
    </row>
    <row r="37" spans="1:15" x14ac:dyDescent="0.25">
      <c r="B37" s="1" t="s">
        <v>22</v>
      </c>
      <c r="C37" s="2">
        <v>4.9000000000000004</v>
      </c>
      <c r="D37" s="2">
        <v>7</v>
      </c>
      <c r="E37" s="2">
        <v>0</v>
      </c>
      <c r="F37" s="2">
        <v>15</v>
      </c>
      <c r="G37" s="6">
        <v>37039</v>
      </c>
      <c r="H37" s="2">
        <v>75</v>
      </c>
      <c r="I37" s="10">
        <v>109</v>
      </c>
      <c r="J37" s="9">
        <f t="shared" si="0"/>
        <v>96.5</v>
      </c>
      <c r="K37" s="2">
        <v>98</v>
      </c>
      <c r="L37" s="2">
        <v>95</v>
      </c>
      <c r="M37" s="2" t="s">
        <v>0</v>
      </c>
      <c r="N37" s="2" t="s">
        <v>0</v>
      </c>
      <c r="O37" s="2" t="s">
        <v>0</v>
      </c>
    </row>
    <row r="38" spans="1:15" x14ac:dyDescent="0.25">
      <c r="B38" s="1" t="s">
        <v>23</v>
      </c>
      <c r="C38" s="2">
        <v>6</v>
      </c>
      <c r="D38" s="2">
        <v>8</v>
      </c>
      <c r="E38" s="2">
        <v>0.01</v>
      </c>
      <c r="F38" s="2">
        <v>3.1</v>
      </c>
      <c r="G38" s="6">
        <v>37037</v>
      </c>
      <c r="H38" s="2">
        <v>67</v>
      </c>
      <c r="I38" s="10"/>
      <c r="J38" s="9">
        <f t="shared" si="0"/>
        <v>102</v>
      </c>
      <c r="K38" s="2">
        <v>102</v>
      </c>
      <c r="L38" s="2" t="s">
        <v>0</v>
      </c>
      <c r="M38" s="2" t="s">
        <v>0</v>
      </c>
      <c r="N38" s="2" t="s">
        <v>0</v>
      </c>
      <c r="O38" s="2" t="s">
        <v>0</v>
      </c>
    </row>
    <row r="39" spans="1:15" x14ac:dyDescent="0.25">
      <c r="A39" s="1" t="s">
        <v>66</v>
      </c>
      <c r="B39" s="1" t="s">
        <v>24</v>
      </c>
      <c r="C39" s="2">
        <v>2</v>
      </c>
      <c r="D39" s="2">
        <v>9</v>
      </c>
      <c r="E39" s="2">
        <v>0.06</v>
      </c>
      <c r="F39" s="2">
        <v>6</v>
      </c>
      <c r="G39" s="6">
        <v>37044</v>
      </c>
      <c r="H39" s="2">
        <v>85</v>
      </c>
      <c r="I39" s="10"/>
      <c r="J39" s="9">
        <f t="shared" si="0"/>
        <v>93.5</v>
      </c>
      <c r="K39" s="2">
        <v>92</v>
      </c>
      <c r="L39" s="2">
        <v>95</v>
      </c>
      <c r="M39" s="2" t="s">
        <v>0</v>
      </c>
      <c r="N39" s="2" t="s">
        <v>0</v>
      </c>
      <c r="O39" s="2" t="s">
        <v>0</v>
      </c>
    </row>
    <row r="40" spans="1:15" x14ac:dyDescent="0.25">
      <c r="B40" s="1" t="s">
        <v>25</v>
      </c>
      <c r="C40" s="2">
        <v>1.4</v>
      </c>
      <c r="D40" s="2">
        <v>12</v>
      </c>
      <c r="E40" s="2">
        <v>0</v>
      </c>
      <c r="F40" s="2">
        <v>42</v>
      </c>
      <c r="G40" s="6">
        <v>37038</v>
      </c>
      <c r="H40" s="2">
        <v>72</v>
      </c>
      <c r="I40" s="10"/>
      <c r="J40" s="9">
        <f t="shared" si="0"/>
        <v>98.5</v>
      </c>
      <c r="K40" s="2">
        <v>98</v>
      </c>
      <c r="L40" s="2">
        <v>99</v>
      </c>
      <c r="M40" s="2" t="s">
        <v>0</v>
      </c>
      <c r="N40" s="2" t="s">
        <v>0</v>
      </c>
      <c r="O40" s="2" t="s">
        <v>0</v>
      </c>
    </row>
    <row r="41" spans="1:15" x14ac:dyDescent="0.25">
      <c r="A41" s="1" t="s">
        <v>66</v>
      </c>
      <c r="B41" s="1" t="s">
        <v>26</v>
      </c>
      <c r="C41" s="2">
        <v>0.81</v>
      </c>
      <c r="D41" s="2">
        <v>11</v>
      </c>
      <c r="E41" s="2">
        <v>0</v>
      </c>
      <c r="F41" s="2">
        <v>10</v>
      </c>
      <c r="G41" s="6">
        <v>37042</v>
      </c>
      <c r="H41" s="2">
        <v>72</v>
      </c>
      <c r="I41" s="10"/>
      <c r="J41" s="9">
        <f t="shared" si="0"/>
        <v>92</v>
      </c>
      <c r="K41" s="2">
        <v>92</v>
      </c>
      <c r="L41" s="2" t="s">
        <v>0</v>
      </c>
      <c r="M41" s="2" t="s">
        <v>0</v>
      </c>
      <c r="N41" s="2" t="s">
        <v>0</v>
      </c>
      <c r="O41" s="2" t="s">
        <v>0</v>
      </c>
    </row>
    <row r="42" spans="1:15" x14ac:dyDescent="0.25">
      <c r="B42" s="1" t="s">
        <v>27</v>
      </c>
      <c r="C42" s="2">
        <v>4.8</v>
      </c>
      <c r="D42" s="2">
        <v>9</v>
      </c>
      <c r="E42" s="2">
        <v>0</v>
      </c>
      <c r="F42" s="2">
        <v>9</v>
      </c>
      <c r="G42" s="6">
        <v>37043</v>
      </c>
      <c r="H42" s="2">
        <v>76</v>
      </c>
      <c r="I42" s="10"/>
      <c r="J42" s="9">
        <f t="shared" si="0"/>
        <v>98</v>
      </c>
      <c r="K42" s="2">
        <v>98</v>
      </c>
      <c r="L42" s="2" t="s">
        <v>0</v>
      </c>
      <c r="M42" s="2" t="s">
        <v>0</v>
      </c>
      <c r="N42" s="2" t="s">
        <v>0</v>
      </c>
      <c r="O42" s="2" t="s">
        <v>0</v>
      </c>
    </row>
    <row r="43" spans="1:15" x14ac:dyDescent="0.25">
      <c r="B43" s="1" t="s">
        <v>28</v>
      </c>
      <c r="C43" s="2">
        <v>0.88</v>
      </c>
      <c r="D43" s="2">
        <v>7</v>
      </c>
      <c r="E43" s="2">
        <v>0</v>
      </c>
      <c r="F43" s="2">
        <v>0.74</v>
      </c>
      <c r="G43" s="6">
        <v>37040</v>
      </c>
      <c r="H43" s="2">
        <v>79</v>
      </c>
      <c r="I43" s="10"/>
      <c r="J43" s="9">
        <f t="shared" si="0"/>
        <v>98</v>
      </c>
      <c r="K43" s="2">
        <v>98</v>
      </c>
      <c r="L43" s="2" t="s">
        <v>0</v>
      </c>
      <c r="M43" s="2" t="s">
        <v>0</v>
      </c>
      <c r="N43" s="2" t="s">
        <v>0</v>
      </c>
      <c r="O43" s="2" t="s">
        <v>0</v>
      </c>
    </row>
    <row r="44" spans="1:15" x14ac:dyDescent="0.25">
      <c r="B44" s="1" t="s">
        <v>29</v>
      </c>
      <c r="C44" s="2">
        <v>1.3</v>
      </c>
      <c r="D44" s="2">
        <v>9</v>
      </c>
      <c r="E44" s="2">
        <v>0</v>
      </c>
      <c r="F44" s="2">
        <v>0.27</v>
      </c>
      <c r="G44" s="6">
        <v>37042</v>
      </c>
      <c r="H44" s="2">
        <v>78</v>
      </c>
      <c r="I44" s="10"/>
      <c r="J44" s="9">
        <f t="shared" si="0"/>
        <v>100</v>
      </c>
      <c r="K44" s="2">
        <v>100</v>
      </c>
      <c r="L44" s="2" t="s">
        <v>0</v>
      </c>
      <c r="M44" s="2" t="s">
        <v>0</v>
      </c>
      <c r="N44" s="2" t="s">
        <v>0</v>
      </c>
      <c r="O44" s="2" t="s">
        <v>0</v>
      </c>
    </row>
    <row r="45" spans="1:15" x14ac:dyDescent="0.25">
      <c r="B45" s="1" t="s">
        <v>30</v>
      </c>
      <c r="C45" s="2">
        <v>2.6</v>
      </c>
      <c r="D45" s="2">
        <v>3.7</v>
      </c>
      <c r="E45" s="2">
        <v>0</v>
      </c>
      <c r="F45" s="2">
        <v>5</v>
      </c>
      <c r="G45" s="6">
        <v>37041</v>
      </c>
      <c r="H45" s="2">
        <v>75</v>
      </c>
      <c r="I45" s="10">
        <v>1011.9</v>
      </c>
      <c r="J45" s="9">
        <f t="shared" si="0"/>
        <v>103.5</v>
      </c>
      <c r="K45" s="2">
        <v>104</v>
      </c>
      <c r="L45" s="2">
        <v>103</v>
      </c>
      <c r="M45" s="2" t="s">
        <v>0</v>
      </c>
      <c r="N45" s="2" t="s">
        <v>0</v>
      </c>
      <c r="O45" s="2" t="s">
        <v>0</v>
      </c>
    </row>
    <row r="46" spans="1:15" x14ac:dyDescent="0.25">
      <c r="B46" s="1" t="s">
        <v>31</v>
      </c>
      <c r="C46" s="2">
        <v>2.6</v>
      </c>
      <c r="D46" s="2">
        <v>7</v>
      </c>
      <c r="E46" s="2">
        <v>0</v>
      </c>
      <c r="F46" s="2">
        <v>7</v>
      </c>
      <c r="G46" s="6">
        <v>37041</v>
      </c>
      <c r="H46" s="2">
        <v>76</v>
      </c>
      <c r="I46" s="10">
        <v>155</v>
      </c>
      <c r="J46" s="9">
        <f t="shared" si="0"/>
        <v>101</v>
      </c>
      <c r="K46" s="2">
        <v>100</v>
      </c>
      <c r="L46" s="2">
        <v>102</v>
      </c>
      <c r="M46" s="2" t="s">
        <v>0</v>
      </c>
      <c r="N46" s="2" t="s">
        <v>0</v>
      </c>
      <c r="O46" s="2" t="s">
        <v>0</v>
      </c>
    </row>
    <row r="47" spans="1:15" ht="15" customHeight="1" x14ac:dyDescent="0.25">
      <c r="B47" s="1" t="s">
        <v>32</v>
      </c>
      <c r="C47" s="2">
        <v>2.9</v>
      </c>
      <c r="D47" s="2">
        <v>10</v>
      </c>
      <c r="E47" s="2">
        <v>0</v>
      </c>
      <c r="F47" s="2">
        <v>10</v>
      </c>
      <c r="G47" s="6">
        <v>37039</v>
      </c>
      <c r="H47" s="2">
        <v>74</v>
      </c>
      <c r="I47" s="10"/>
      <c r="J47" s="9">
        <f t="shared" si="0"/>
        <v>99</v>
      </c>
      <c r="K47" s="2">
        <v>100</v>
      </c>
      <c r="L47" s="2">
        <v>98</v>
      </c>
      <c r="M47" s="2" t="s">
        <v>0</v>
      </c>
      <c r="N47" s="2" t="s">
        <v>0</v>
      </c>
      <c r="O47" s="2" t="s">
        <v>0</v>
      </c>
    </row>
    <row r="48" spans="1:15" x14ac:dyDescent="0.25">
      <c r="B48" s="1" t="s">
        <v>33</v>
      </c>
      <c r="C48" s="2">
        <v>2.2999999999999998</v>
      </c>
      <c r="D48" s="2">
        <v>8</v>
      </c>
      <c r="E48" s="2">
        <v>0</v>
      </c>
      <c r="F48" s="2">
        <v>13</v>
      </c>
      <c r="G48" s="6">
        <v>37037</v>
      </c>
      <c r="H48" s="2">
        <v>76</v>
      </c>
      <c r="I48" s="10">
        <v>4763.0199999999995</v>
      </c>
      <c r="J48" s="9">
        <f t="shared" si="0"/>
        <v>105</v>
      </c>
      <c r="K48" s="2">
        <v>107</v>
      </c>
      <c r="L48" s="2">
        <v>102</v>
      </c>
      <c r="M48" s="2">
        <v>106</v>
      </c>
      <c r="N48" s="2" t="s">
        <v>0</v>
      </c>
      <c r="O48" s="2" t="s">
        <v>0</v>
      </c>
    </row>
    <row r="49" spans="1:15" x14ac:dyDescent="0.25">
      <c r="B49" s="1" t="s">
        <v>34</v>
      </c>
      <c r="C49" s="2">
        <v>2</v>
      </c>
      <c r="D49" s="2">
        <v>10</v>
      </c>
      <c r="E49" s="2">
        <v>0</v>
      </c>
      <c r="F49" s="2">
        <v>7</v>
      </c>
      <c r="G49" s="6">
        <v>37043</v>
      </c>
      <c r="H49" s="2">
        <v>77</v>
      </c>
      <c r="I49" s="10">
        <v>356</v>
      </c>
      <c r="J49" s="9">
        <f t="shared" si="0"/>
        <v>101.6</v>
      </c>
      <c r="K49" s="2">
        <v>95</v>
      </c>
      <c r="L49" s="2">
        <v>100</v>
      </c>
      <c r="M49" s="2">
        <v>102</v>
      </c>
      <c r="N49" s="2">
        <v>104</v>
      </c>
      <c r="O49" s="2">
        <v>107</v>
      </c>
    </row>
    <row r="50" spans="1:15" x14ac:dyDescent="0.25">
      <c r="B50" s="1" t="s">
        <v>35</v>
      </c>
      <c r="C50" s="2">
        <v>2.4</v>
      </c>
      <c r="D50" s="2">
        <v>13</v>
      </c>
      <c r="E50" s="2">
        <v>0</v>
      </c>
      <c r="F50" s="2">
        <v>4.8</v>
      </c>
      <c r="G50" s="6">
        <v>37040</v>
      </c>
      <c r="H50" s="2">
        <v>71</v>
      </c>
      <c r="I50" s="10"/>
      <c r="J50" s="9">
        <f t="shared" si="0"/>
        <v>98.8</v>
      </c>
      <c r="K50" s="2">
        <v>89</v>
      </c>
      <c r="L50" s="2">
        <v>96</v>
      </c>
      <c r="M50" s="2">
        <v>99</v>
      </c>
      <c r="N50" s="2">
        <v>103</v>
      </c>
      <c r="O50" s="2">
        <v>107</v>
      </c>
    </row>
    <row r="51" spans="1:15" x14ac:dyDescent="0.25">
      <c r="B51" s="1" t="s">
        <v>36</v>
      </c>
      <c r="C51" s="2">
        <v>4</v>
      </c>
      <c r="D51" s="2">
        <v>6</v>
      </c>
      <c r="E51" s="2">
        <v>0</v>
      </c>
      <c r="F51" s="2">
        <v>8</v>
      </c>
      <c r="G51" s="6">
        <v>37040</v>
      </c>
      <c r="H51" s="2">
        <v>72</v>
      </c>
      <c r="I51" s="10">
        <v>364</v>
      </c>
      <c r="J51" s="9">
        <f t="shared" si="0"/>
        <v>103</v>
      </c>
      <c r="K51" s="2">
        <v>105</v>
      </c>
      <c r="L51" s="2">
        <v>101</v>
      </c>
      <c r="M51" s="2" t="s">
        <v>0</v>
      </c>
      <c r="N51" s="2" t="s">
        <v>0</v>
      </c>
      <c r="O51" s="2" t="s">
        <v>0</v>
      </c>
    </row>
    <row r="52" spans="1:15" x14ac:dyDescent="0.25">
      <c r="B52" s="1" t="s">
        <v>37</v>
      </c>
      <c r="C52" s="2">
        <v>2.6</v>
      </c>
      <c r="D52" s="2">
        <v>12</v>
      </c>
      <c r="E52" s="2">
        <v>0.01</v>
      </c>
      <c r="F52" s="2">
        <v>6</v>
      </c>
      <c r="G52" s="6">
        <v>37042</v>
      </c>
      <c r="H52" s="2">
        <v>72</v>
      </c>
      <c r="I52" s="10">
        <v>321</v>
      </c>
      <c r="J52" s="9">
        <f t="shared" si="0"/>
        <v>99.5</v>
      </c>
      <c r="K52" s="2">
        <v>90</v>
      </c>
      <c r="L52" s="2">
        <v>98</v>
      </c>
      <c r="M52" s="2">
        <v>101</v>
      </c>
      <c r="N52" s="2">
        <v>109</v>
      </c>
      <c r="O52" s="2" t="s">
        <v>0</v>
      </c>
    </row>
    <row r="53" spans="1:15" x14ac:dyDescent="0.25">
      <c r="A53" s="1" t="s">
        <v>66</v>
      </c>
      <c r="B53" s="1" t="s">
        <v>38</v>
      </c>
      <c r="C53" s="2">
        <v>7</v>
      </c>
      <c r="D53" s="2">
        <v>8</v>
      </c>
      <c r="E53" s="2">
        <v>0</v>
      </c>
      <c r="F53" s="2">
        <v>12</v>
      </c>
      <c r="G53" s="6">
        <v>37040</v>
      </c>
      <c r="H53" s="2">
        <v>70</v>
      </c>
      <c r="I53" s="10"/>
      <c r="J53" s="9">
        <f t="shared" si="0"/>
        <v>95</v>
      </c>
      <c r="K53" s="2">
        <v>95</v>
      </c>
      <c r="L53" s="2" t="s">
        <v>0</v>
      </c>
      <c r="M53" s="2" t="s">
        <v>0</v>
      </c>
      <c r="N53" s="2" t="s">
        <v>0</v>
      </c>
      <c r="O53" s="2" t="s">
        <v>0</v>
      </c>
    </row>
    <row r="54" spans="1:15" x14ac:dyDescent="0.25">
      <c r="B54" s="1" t="s">
        <v>39</v>
      </c>
      <c r="C54" s="2">
        <v>0.8</v>
      </c>
      <c r="D54" s="2">
        <v>9</v>
      </c>
      <c r="E54" s="2">
        <v>0</v>
      </c>
      <c r="F54" s="2">
        <v>11</v>
      </c>
      <c r="G54" s="6">
        <v>37038</v>
      </c>
      <c r="H54" s="2">
        <v>76</v>
      </c>
      <c r="I54" s="10"/>
      <c r="J54" s="9">
        <f t="shared" si="0"/>
        <v>109</v>
      </c>
      <c r="K54" s="2">
        <v>109</v>
      </c>
      <c r="L54" s="2" t="s">
        <v>0</v>
      </c>
      <c r="M54" s="2" t="s">
        <v>0</v>
      </c>
      <c r="N54" s="2" t="s">
        <v>0</v>
      </c>
      <c r="O54" s="2" t="s">
        <v>0</v>
      </c>
    </row>
    <row r="55" spans="1:15" x14ac:dyDescent="0.25">
      <c r="B55" s="1" t="s">
        <v>40</v>
      </c>
      <c r="C55" s="2">
        <v>0.79</v>
      </c>
      <c r="D55" s="2">
        <v>10</v>
      </c>
      <c r="E55" s="2">
        <v>0</v>
      </c>
      <c r="F55" s="2">
        <v>4.2</v>
      </c>
      <c r="G55" s="6">
        <v>37039</v>
      </c>
      <c r="H55" s="2">
        <v>73</v>
      </c>
      <c r="I55" s="10"/>
      <c r="J55" s="9">
        <f t="shared" si="0"/>
        <v>102</v>
      </c>
      <c r="K55" s="2">
        <v>102</v>
      </c>
      <c r="L55" s="2" t="s">
        <v>0</v>
      </c>
      <c r="M55" s="2" t="s">
        <v>0</v>
      </c>
      <c r="N55" s="2" t="s">
        <v>0</v>
      </c>
      <c r="O55" s="2" t="s">
        <v>0</v>
      </c>
    </row>
    <row r="56" spans="1:15" x14ac:dyDescent="0.25">
      <c r="B56" s="1" t="s">
        <v>41</v>
      </c>
      <c r="C56" s="2">
        <v>7</v>
      </c>
      <c r="D56" s="2">
        <v>9</v>
      </c>
      <c r="E56" s="2">
        <v>0</v>
      </c>
      <c r="F56" s="2">
        <v>28</v>
      </c>
      <c r="G56" s="6">
        <v>37039</v>
      </c>
      <c r="H56" s="2">
        <v>71</v>
      </c>
      <c r="I56" s="10">
        <v>1.5</v>
      </c>
      <c r="J56" s="9">
        <f t="shared" si="0"/>
        <v>100</v>
      </c>
      <c r="K56" s="2">
        <v>100</v>
      </c>
      <c r="L56" s="2" t="s">
        <v>0</v>
      </c>
      <c r="M56" s="2" t="s">
        <v>0</v>
      </c>
      <c r="N56" s="2" t="s">
        <v>0</v>
      </c>
      <c r="O56" s="2" t="s">
        <v>0</v>
      </c>
    </row>
    <row r="57" spans="1:15" x14ac:dyDescent="0.25">
      <c r="B57" s="1" t="s">
        <v>42</v>
      </c>
      <c r="C57" s="2">
        <v>1.3</v>
      </c>
      <c r="D57" s="2">
        <v>11</v>
      </c>
      <c r="E57" s="2">
        <v>0</v>
      </c>
      <c r="F57" s="2">
        <v>3.6</v>
      </c>
      <c r="G57" s="6">
        <v>37041</v>
      </c>
      <c r="H57" s="2">
        <v>73</v>
      </c>
      <c r="I57" s="10"/>
      <c r="J57" s="9">
        <f t="shared" si="0"/>
        <v>99</v>
      </c>
      <c r="K57" s="2">
        <v>97</v>
      </c>
      <c r="L57" s="2">
        <v>101</v>
      </c>
      <c r="M57" s="2" t="s">
        <v>0</v>
      </c>
      <c r="N57" s="2" t="s">
        <v>0</v>
      </c>
      <c r="O57" s="2" t="s">
        <v>0</v>
      </c>
    </row>
    <row r="58" spans="1:15" x14ac:dyDescent="0.25">
      <c r="A58" s="1" t="s">
        <v>66</v>
      </c>
      <c r="B58" s="1" t="s">
        <v>43</v>
      </c>
      <c r="C58" s="2">
        <v>0.74</v>
      </c>
      <c r="D58" s="2">
        <v>3.5</v>
      </c>
      <c r="E58" s="2">
        <v>0</v>
      </c>
      <c r="F58" s="2">
        <v>2.2999999999999998</v>
      </c>
      <c r="G58" s="6">
        <v>37038</v>
      </c>
      <c r="H58" s="2">
        <v>83</v>
      </c>
      <c r="I58" s="10"/>
      <c r="J58" s="9">
        <f t="shared" si="0"/>
        <v>96</v>
      </c>
      <c r="K58" s="2">
        <v>96</v>
      </c>
      <c r="L58" s="2">
        <v>92</v>
      </c>
      <c r="M58" s="2">
        <v>95</v>
      </c>
      <c r="N58" s="2">
        <v>101</v>
      </c>
      <c r="O58" s="2" t="s">
        <v>0</v>
      </c>
    </row>
    <row r="59" spans="1:15" x14ac:dyDescent="0.25">
      <c r="A59" s="1" t="s">
        <v>66</v>
      </c>
      <c r="B59" s="1" t="s">
        <v>44</v>
      </c>
      <c r="C59" s="2">
        <v>0.9</v>
      </c>
      <c r="D59" s="2">
        <v>10</v>
      </c>
      <c r="E59" s="2">
        <v>0</v>
      </c>
      <c r="F59" s="2">
        <v>6</v>
      </c>
      <c r="G59" s="6">
        <v>37035</v>
      </c>
      <c r="H59" s="2">
        <v>81</v>
      </c>
      <c r="I59" s="10"/>
      <c r="J59" s="9">
        <f t="shared" si="0"/>
        <v>96</v>
      </c>
      <c r="K59" s="2">
        <v>96</v>
      </c>
      <c r="L59" s="2" t="s">
        <v>0</v>
      </c>
      <c r="M59" s="2" t="s">
        <v>0</v>
      </c>
      <c r="N59" s="2" t="s">
        <v>0</v>
      </c>
      <c r="O59" s="2" t="s">
        <v>0</v>
      </c>
    </row>
    <row r="60" spans="1:15" x14ac:dyDescent="0.25">
      <c r="B60" s="1" t="s">
        <v>45</v>
      </c>
      <c r="C60" s="2">
        <v>4.0999999999999996</v>
      </c>
      <c r="D60" s="2">
        <v>11</v>
      </c>
      <c r="E60" s="2">
        <v>0.09</v>
      </c>
      <c r="F60" s="2">
        <v>10</v>
      </c>
      <c r="G60" s="6">
        <v>37038</v>
      </c>
      <c r="H60" s="2">
        <v>76</v>
      </c>
      <c r="I60" s="10"/>
      <c r="J60" s="9">
        <f t="shared" si="0"/>
        <v>99.5</v>
      </c>
      <c r="K60" s="2">
        <v>99</v>
      </c>
      <c r="L60" s="2">
        <v>101</v>
      </c>
      <c r="M60" s="2">
        <v>100</v>
      </c>
      <c r="N60" s="2">
        <v>98</v>
      </c>
      <c r="O60" s="2" t="s">
        <v>0</v>
      </c>
    </row>
    <row r="61" spans="1:15" x14ac:dyDescent="0.25">
      <c r="B61" s="1" t="s">
        <v>46</v>
      </c>
      <c r="C61" s="2">
        <v>1.2</v>
      </c>
      <c r="D61" s="2">
        <v>7</v>
      </c>
      <c r="E61" s="2">
        <v>0</v>
      </c>
      <c r="F61" s="2">
        <v>4.4000000000000004</v>
      </c>
      <c r="G61" s="6">
        <v>37038</v>
      </c>
      <c r="H61" s="2">
        <v>79</v>
      </c>
      <c r="I61" s="10">
        <v>2150.62</v>
      </c>
      <c r="J61" s="9">
        <f t="shared" si="0"/>
        <v>101</v>
      </c>
      <c r="K61" s="2">
        <v>103</v>
      </c>
      <c r="L61" s="2">
        <v>99</v>
      </c>
      <c r="M61" s="2">
        <v>101</v>
      </c>
      <c r="N61" s="2" t="s">
        <v>0</v>
      </c>
      <c r="O61" s="2" t="s">
        <v>0</v>
      </c>
    </row>
    <row r="62" spans="1:15" x14ac:dyDescent="0.25">
      <c r="B62" s="1" t="s">
        <v>47</v>
      </c>
      <c r="C62" s="2">
        <v>2.2000000000000002</v>
      </c>
      <c r="D62" s="2">
        <v>11</v>
      </c>
      <c r="E62" s="2">
        <v>0</v>
      </c>
      <c r="F62" s="2">
        <v>14</v>
      </c>
      <c r="G62" s="6">
        <v>37040</v>
      </c>
      <c r="H62" s="2">
        <v>69</v>
      </c>
      <c r="I62" s="10"/>
      <c r="J62" s="9">
        <f t="shared" si="0"/>
        <v>100</v>
      </c>
      <c r="K62" s="2">
        <v>98</v>
      </c>
      <c r="L62" s="2">
        <v>102</v>
      </c>
      <c r="M62" s="2" t="s">
        <v>0</v>
      </c>
      <c r="N62" s="2" t="s">
        <v>0</v>
      </c>
      <c r="O62" s="2" t="s">
        <v>0</v>
      </c>
    </row>
    <row r="63" spans="1:15" x14ac:dyDescent="0.25">
      <c r="B63" s="1" t="s">
        <v>48</v>
      </c>
      <c r="C63" s="2">
        <v>4.5</v>
      </c>
      <c r="D63" s="2">
        <v>14</v>
      </c>
      <c r="E63" s="2">
        <v>0</v>
      </c>
      <c r="F63" s="2">
        <v>7</v>
      </c>
      <c r="G63" s="6">
        <v>37040</v>
      </c>
      <c r="H63" s="2">
        <v>70</v>
      </c>
      <c r="I63" s="10"/>
      <c r="J63" s="9">
        <f t="shared" si="0"/>
        <v>97.5</v>
      </c>
      <c r="K63" s="2">
        <v>95</v>
      </c>
      <c r="L63" s="2">
        <v>100</v>
      </c>
      <c r="M63" s="2" t="s">
        <v>0</v>
      </c>
      <c r="N63" s="2" t="s">
        <v>0</v>
      </c>
      <c r="O63" s="2" t="s">
        <v>0</v>
      </c>
    </row>
    <row r="64" spans="1:15" x14ac:dyDescent="0.25">
      <c r="B64" s="1" t="s">
        <v>49</v>
      </c>
      <c r="C64" s="2">
        <v>2.6</v>
      </c>
      <c r="D64" s="2">
        <v>9</v>
      </c>
      <c r="E64" s="2">
        <v>0</v>
      </c>
      <c r="F64" s="2">
        <v>7</v>
      </c>
      <c r="G64" s="6">
        <v>37038</v>
      </c>
      <c r="H64" s="2">
        <v>71</v>
      </c>
      <c r="I64" s="10"/>
      <c r="J64" s="9">
        <f t="shared" si="0"/>
        <v>99.75</v>
      </c>
      <c r="K64" s="2">
        <v>97</v>
      </c>
      <c r="L64" s="2">
        <v>98</v>
      </c>
      <c r="M64" s="2">
        <v>100</v>
      </c>
      <c r="N64" s="2">
        <v>104</v>
      </c>
      <c r="O64" s="2" t="s">
        <v>0</v>
      </c>
    </row>
    <row r="67" spans="1:8" x14ac:dyDescent="0.25">
      <c r="B67" s="4" t="s">
        <v>71</v>
      </c>
    </row>
    <row r="68" spans="1:8" x14ac:dyDescent="0.25">
      <c r="B68" s="1" t="s">
        <v>33</v>
      </c>
      <c r="C68" s="2">
        <v>2.2999999999999998</v>
      </c>
      <c r="D68" s="2">
        <v>8</v>
      </c>
      <c r="E68" s="2">
        <v>0</v>
      </c>
      <c r="F68" s="2">
        <v>13</v>
      </c>
      <c r="G68" s="6">
        <v>37037</v>
      </c>
      <c r="H68" s="2">
        <v>76</v>
      </c>
    </row>
    <row r="69" spans="1:8" x14ac:dyDescent="0.25">
      <c r="B69" s="1" t="s">
        <v>1</v>
      </c>
      <c r="C69" s="2">
        <v>2.8</v>
      </c>
      <c r="D69" s="2">
        <v>4.8</v>
      </c>
      <c r="E69" s="2">
        <v>0</v>
      </c>
      <c r="F69" s="2">
        <v>6</v>
      </c>
      <c r="G69" s="6">
        <v>37042</v>
      </c>
      <c r="H69" s="2">
        <v>76</v>
      </c>
    </row>
    <row r="70" spans="1:8" x14ac:dyDescent="0.25">
      <c r="B70" s="1" t="s">
        <v>46</v>
      </c>
      <c r="C70" s="2">
        <v>1.2</v>
      </c>
      <c r="D70" s="2">
        <v>7</v>
      </c>
      <c r="E70" s="2">
        <v>0</v>
      </c>
      <c r="F70" s="2">
        <v>4.4000000000000004</v>
      </c>
      <c r="G70" s="6">
        <v>37038</v>
      </c>
      <c r="H70" s="2">
        <v>79</v>
      </c>
    </row>
    <row r="71" spans="1:8" x14ac:dyDescent="0.25">
      <c r="B71" s="1" t="s">
        <v>3</v>
      </c>
      <c r="C71" s="2">
        <v>12</v>
      </c>
      <c r="D71" s="2">
        <v>7</v>
      </c>
      <c r="E71" s="2">
        <v>0</v>
      </c>
      <c r="F71" s="2">
        <v>13</v>
      </c>
      <c r="G71" s="6">
        <v>37039</v>
      </c>
      <c r="H71" s="2">
        <v>71</v>
      </c>
    </row>
    <row r="72" spans="1:8" x14ac:dyDescent="0.25">
      <c r="B72" s="1" t="s">
        <v>8</v>
      </c>
      <c r="C72" s="2">
        <v>4</v>
      </c>
      <c r="D72" s="2">
        <v>10</v>
      </c>
      <c r="E72" s="2">
        <v>0</v>
      </c>
      <c r="F72" s="2">
        <v>10</v>
      </c>
      <c r="G72" s="6">
        <v>37038</v>
      </c>
      <c r="H72" s="2">
        <v>78</v>
      </c>
    </row>
    <row r="73" spans="1:8" x14ac:dyDescent="0.25">
      <c r="B73" s="4" t="s">
        <v>72</v>
      </c>
    </row>
    <row r="74" spans="1:8" x14ac:dyDescent="0.25">
      <c r="B74" s="4" t="s">
        <v>73</v>
      </c>
      <c r="C74" s="11">
        <f>AVERAGE(C68:C72)</f>
        <v>4.46</v>
      </c>
      <c r="D74" s="11">
        <f t="shared" ref="D74:F74" si="1">AVERAGE(D68:D72)</f>
        <v>7.3599999999999994</v>
      </c>
      <c r="E74" s="11">
        <f t="shared" si="1"/>
        <v>0</v>
      </c>
      <c r="F74" s="11">
        <f t="shared" si="1"/>
        <v>9.2799999999999994</v>
      </c>
    </row>
    <row r="75" spans="1:8" x14ac:dyDescent="0.25">
      <c r="B75" s="5" t="s">
        <v>74</v>
      </c>
      <c r="C75" s="12">
        <f>C74*1.5</f>
        <v>6.6899999999999995</v>
      </c>
      <c r="D75" s="12">
        <f t="shared" ref="D75:F75" si="2">D74*1.5</f>
        <v>11.04</v>
      </c>
      <c r="E75" s="12">
        <v>0.1</v>
      </c>
      <c r="F75" s="12">
        <f t="shared" si="2"/>
        <v>13.919999999999998</v>
      </c>
    </row>
    <row r="78" spans="1:8" x14ac:dyDescent="0.25">
      <c r="B78" s="4" t="s">
        <v>75</v>
      </c>
    </row>
    <row r="80" spans="1:8" x14ac:dyDescent="0.25">
      <c r="A80" s="23" t="s">
        <v>111</v>
      </c>
      <c r="B80" s="4" t="s">
        <v>76</v>
      </c>
    </row>
    <row r="81" spans="1:8" x14ac:dyDescent="0.25">
      <c r="B81" s="1" t="s">
        <v>9</v>
      </c>
      <c r="C81" s="2">
        <v>0.23</v>
      </c>
      <c r="D81" s="2">
        <v>7</v>
      </c>
      <c r="E81" s="2">
        <v>0.02</v>
      </c>
      <c r="F81" s="2">
        <v>8</v>
      </c>
      <c r="G81" s="6">
        <v>37039</v>
      </c>
      <c r="H81" s="2">
        <v>79</v>
      </c>
    </row>
    <row r="82" spans="1:8" x14ac:dyDescent="0.25">
      <c r="B82" s="1" t="s">
        <v>12</v>
      </c>
      <c r="C82" s="2">
        <v>3.7</v>
      </c>
      <c r="D82" s="2">
        <v>7</v>
      </c>
      <c r="E82" s="2">
        <v>0</v>
      </c>
      <c r="F82" s="2">
        <v>17</v>
      </c>
      <c r="G82" s="6">
        <v>37040</v>
      </c>
      <c r="H82" s="2">
        <v>74</v>
      </c>
    </row>
    <row r="83" spans="1:8" x14ac:dyDescent="0.25">
      <c r="B83" s="1" t="s">
        <v>37</v>
      </c>
      <c r="C83" s="2">
        <v>2.6</v>
      </c>
      <c r="D83" s="2">
        <v>12</v>
      </c>
      <c r="E83" s="2">
        <v>0.01</v>
      </c>
      <c r="F83" s="2">
        <v>6</v>
      </c>
      <c r="G83" s="6">
        <v>37042</v>
      </c>
      <c r="H83" s="2">
        <v>72</v>
      </c>
    </row>
    <row r="84" spans="1:8" x14ac:dyDescent="0.25">
      <c r="B84" s="4" t="s">
        <v>72</v>
      </c>
      <c r="C84" s="3"/>
      <c r="D84" s="3"/>
      <c r="E84" s="3"/>
      <c r="F84" s="3"/>
      <c r="G84" s="3" t="s">
        <v>96</v>
      </c>
      <c r="H84" s="3" t="s">
        <v>97</v>
      </c>
    </row>
    <row r="85" spans="1:8" x14ac:dyDescent="0.25">
      <c r="B85" s="4" t="s">
        <v>73</v>
      </c>
      <c r="C85" s="11">
        <f>AVERAGE(C81:C83)</f>
        <v>2.1766666666666667</v>
      </c>
      <c r="D85" s="11">
        <f t="shared" ref="D85:F85" si="3">AVERAGE(D81:D83)</f>
        <v>8.6666666666666661</v>
      </c>
      <c r="E85" s="22">
        <f t="shared" si="3"/>
        <v>0.01</v>
      </c>
      <c r="F85" s="11">
        <f t="shared" si="3"/>
        <v>10.333333333333334</v>
      </c>
      <c r="G85" s="3"/>
      <c r="H85" s="3"/>
    </row>
    <row r="87" spans="1:8" x14ac:dyDescent="0.25">
      <c r="A87" s="23" t="s">
        <v>111</v>
      </c>
      <c r="B87" s="4" t="s">
        <v>77</v>
      </c>
    </row>
    <row r="88" spans="1:8" x14ac:dyDescent="0.25">
      <c r="B88" s="1" t="s">
        <v>11</v>
      </c>
      <c r="C88" s="2">
        <v>4.8</v>
      </c>
      <c r="D88" s="2">
        <v>7</v>
      </c>
      <c r="E88" s="2">
        <v>0.33</v>
      </c>
      <c r="F88" s="2">
        <v>11</v>
      </c>
      <c r="G88" s="6">
        <v>37038</v>
      </c>
      <c r="H88" s="2">
        <v>71</v>
      </c>
    </row>
    <row r="89" spans="1:8" x14ac:dyDescent="0.25">
      <c r="B89" s="1" t="s">
        <v>34</v>
      </c>
      <c r="C89" s="2">
        <v>2</v>
      </c>
      <c r="D89" s="2">
        <v>10</v>
      </c>
      <c r="E89" s="2">
        <v>0</v>
      </c>
      <c r="F89" s="2">
        <v>7</v>
      </c>
      <c r="G89" s="6">
        <v>37043</v>
      </c>
      <c r="H89" s="2">
        <v>77</v>
      </c>
    </row>
    <row r="90" spans="1:8" x14ac:dyDescent="0.25">
      <c r="B90" s="1" t="s">
        <v>49</v>
      </c>
      <c r="C90" s="2">
        <v>2.6</v>
      </c>
      <c r="D90" s="2">
        <v>9</v>
      </c>
      <c r="E90" s="2">
        <v>0</v>
      </c>
      <c r="F90" s="2">
        <v>7</v>
      </c>
      <c r="G90" s="6">
        <v>37038</v>
      </c>
      <c r="H90" s="2">
        <v>71</v>
      </c>
    </row>
    <row r="91" spans="1:8" x14ac:dyDescent="0.25">
      <c r="B91" s="4" t="s">
        <v>72</v>
      </c>
      <c r="C91" s="3"/>
      <c r="D91" s="3"/>
      <c r="E91" s="3"/>
      <c r="F91" s="3"/>
      <c r="G91" s="3" t="s">
        <v>100</v>
      </c>
      <c r="H91" s="3" t="s">
        <v>101</v>
      </c>
    </row>
    <row r="92" spans="1:8" x14ac:dyDescent="0.25">
      <c r="B92" s="4" t="s">
        <v>73</v>
      </c>
      <c r="C92" s="11">
        <f>AVERAGE(C88:C90)</f>
        <v>3.1333333333333333</v>
      </c>
      <c r="D92" s="11">
        <f t="shared" ref="D92:F92" si="4">AVERAGE(D88:D90)</f>
        <v>8.6666666666666661</v>
      </c>
      <c r="E92" s="24">
        <f t="shared" si="4"/>
        <v>0.11</v>
      </c>
      <c r="F92" s="11">
        <f t="shared" si="4"/>
        <v>8.3333333333333339</v>
      </c>
      <c r="G92" s="3"/>
      <c r="H92" s="3"/>
    </row>
    <row r="94" spans="1:8" x14ac:dyDescent="0.25">
      <c r="A94" s="1" t="s">
        <v>98</v>
      </c>
      <c r="B94" s="4" t="s">
        <v>78</v>
      </c>
    </row>
    <row r="95" spans="1:8" x14ac:dyDescent="0.25">
      <c r="A95" s="1" t="s">
        <v>104</v>
      </c>
      <c r="B95" s="1" t="s">
        <v>2</v>
      </c>
      <c r="C95" s="2">
        <v>1.6</v>
      </c>
      <c r="D95" s="2">
        <v>7</v>
      </c>
      <c r="E95" s="2">
        <v>0</v>
      </c>
      <c r="F95" s="2">
        <v>11</v>
      </c>
      <c r="G95" s="6">
        <v>37039</v>
      </c>
      <c r="H95" s="2">
        <v>78</v>
      </c>
    </row>
    <row r="96" spans="1:8" x14ac:dyDescent="0.25">
      <c r="B96" s="1" t="s">
        <v>17</v>
      </c>
      <c r="C96" s="2">
        <v>3.4</v>
      </c>
      <c r="D96" s="2">
        <v>6</v>
      </c>
      <c r="E96" s="2">
        <v>0.04</v>
      </c>
      <c r="F96" s="2">
        <v>1.8</v>
      </c>
      <c r="G96" s="6">
        <v>37038</v>
      </c>
      <c r="H96" s="2">
        <v>69</v>
      </c>
    </row>
    <row r="97" spans="1:8" x14ac:dyDescent="0.25">
      <c r="B97" s="1" t="s">
        <v>21</v>
      </c>
      <c r="C97" s="2">
        <v>2.8</v>
      </c>
      <c r="D97" s="2">
        <v>6</v>
      </c>
      <c r="E97" s="2">
        <v>0</v>
      </c>
      <c r="F97" s="2">
        <v>8</v>
      </c>
      <c r="G97" s="6">
        <v>37039</v>
      </c>
      <c r="H97" s="2">
        <v>79</v>
      </c>
    </row>
    <row r="98" spans="1:8" x14ac:dyDescent="0.25">
      <c r="B98" s="4" t="s">
        <v>72</v>
      </c>
      <c r="G98" s="3" t="s">
        <v>102</v>
      </c>
      <c r="H98" s="3" t="s">
        <v>103</v>
      </c>
    </row>
    <row r="99" spans="1:8" x14ac:dyDescent="0.25">
      <c r="B99" s="4" t="s">
        <v>73</v>
      </c>
      <c r="C99" s="11">
        <f>AVERAGE(C95:C97)</f>
        <v>2.6</v>
      </c>
      <c r="D99" s="11">
        <f t="shared" ref="D99:F99" si="5">AVERAGE(D95:D97)</f>
        <v>6.333333333333333</v>
      </c>
      <c r="E99" s="22">
        <f t="shared" si="5"/>
        <v>1.3333333333333334E-2</v>
      </c>
      <c r="F99" s="11">
        <f t="shared" si="5"/>
        <v>6.9333333333333336</v>
      </c>
    </row>
    <row r="101" spans="1:8" x14ac:dyDescent="0.25">
      <c r="A101" s="23" t="s">
        <v>111</v>
      </c>
      <c r="B101" s="4" t="s">
        <v>79</v>
      </c>
    </row>
    <row r="102" spans="1:8" x14ac:dyDescent="0.25">
      <c r="B102" s="1" t="s">
        <v>8</v>
      </c>
      <c r="C102" s="2">
        <v>4</v>
      </c>
      <c r="D102" s="2">
        <v>10</v>
      </c>
      <c r="E102" s="2">
        <v>0</v>
      </c>
      <c r="F102" s="2">
        <v>10</v>
      </c>
      <c r="G102" s="6">
        <v>37038</v>
      </c>
      <c r="H102" s="2">
        <v>78</v>
      </c>
    </row>
    <row r="103" spans="1:8" x14ac:dyDescent="0.25">
      <c r="B103" s="1" t="s">
        <v>9</v>
      </c>
      <c r="C103" s="2">
        <v>0.23</v>
      </c>
      <c r="D103" s="2">
        <v>7</v>
      </c>
      <c r="E103" s="2">
        <v>0.02</v>
      </c>
      <c r="F103" s="2">
        <v>8</v>
      </c>
      <c r="G103" s="6">
        <v>37039</v>
      </c>
      <c r="H103" s="2">
        <v>79</v>
      </c>
    </row>
    <row r="104" spans="1:8" x14ac:dyDescent="0.25">
      <c r="B104" s="1" t="s">
        <v>37</v>
      </c>
      <c r="C104" s="2">
        <v>2.6</v>
      </c>
      <c r="D104" s="2">
        <v>12</v>
      </c>
      <c r="E104" s="2">
        <v>0.01</v>
      </c>
      <c r="F104" s="2">
        <v>6</v>
      </c>
      <c r="G104" s="6">
        <v>37042</v>
      </c>
      <c r="H104" s="2">
        <v>72</v>
      </c>
    </row>
    <row r="105" spans="1:8" x14ac:dyDescent="0.25">
      <c r="B105" s="4" t="s">
        <v>72</v>
      </c>
      <c r="G105" s="3" t="s">
        <v>105</v>
      </c>
      <c r="H105" s="3" t="s">
        <v>97</v>
      </c>
    </row>
    <row r="106" spans="1:8" x14ac:dyDescent="0.25">
      <c r="B106" s="4" t="s">
        <v>73</v>
      </c>
      <c r="C106" s="11">
        <f>AVERAGE(C102:C103)</f>
        <v>2.1150000000000002</v>
      </c>
      <c r="D106" s="11">
        <f t="shared" ref="D106:F106" si="6">AVERAGE(D102:D103)</f>
        <v>8.5</v>
      </c>
      <c r="E106" s="22">
        <f t="shared" si="6"/>
        <v>0.01</v>
      </c>
      <c r="F106" s="11">
        <f t="shared" si="6"/>
        <v>9</v>
      </c>
    </row>
    <row r="108" spans="1:8" x14ac:dyDescent="0.25">
      <c r="A108" s="23" t="s">
        <v>111</v>
      </c>
      <c r="B108" s="4" t="s">
        <v>80</v>
      </c>
    </row>
    <row r="109" spans="1:8" x14ac:dyDescent="0.25">
      <c r="B109" s="1" t="s">
        <v>11</v>
      </c>
      <c r="C109" s="2">
        <v>4.8</v>
      </c>
      <c r="D109" s="2">
        <v>7</v>
      </c>
      <c r="E109" s="2">
        <v>0.33</v>
      </c>
      <c r="F109" s="2">
        <v>11</v>
      </c>
      <c r="G109" s="6">
        <v>37038</v>
      </c>
      <c r="H109" s="2">
        <v>71</v>
      </c>
    </row>
    <row r="110" spans="1:8" x14ac:dyDescent="0.25">
      <c r="B110" s="1" t="s">
        <v>34</v>
      </c>
      <c r="C110" s="2">
        <v>2</v>
      </c>
      <c r="D110" s="2">
        <v>10</v>
      </c>
      <c r="E110" s="2">
        <v>0</v>
      </c>
      <c r="F110" s="2">
        <v>7</v>
      </c>
      <c r="G110" s="6">
        <v>37043</v>
      </c>
      <c r="H110" s="2">
        <v>77</v>
      </c>
    </row>
    <row r="111" spans="1:8" x14ac:dyDescent="0.25">
      <c r="B111" s="1" t="s">
        <v>35</v>
      </c>
      <c r="C111" s="2">
        <v>2.4</v>
      </c>
      <c r="D111" s="2">
        <v>13</v>
      </c>
      <c r="E111" s="2">
        <v>0</v>
      </c>
      <c r="F111" s="2">
        <v>4.8</v>
      </c>
      <c r="G111" s="6">
        <v>37040</v>
      </c>
      <c r="H111" s="2">
        <v>71</v>
      </c>
    </row>
    <row r="112" spans="1:8" x14ac:dyDescent="0.25">
      <c r="B112" s="4" t="s">
        <v>72</v>
      </c>
      <c r="C112" s="3"/>
      <c r="D112" s="3"/>
      <c r="E112" s="3"/>
      <c r="F112" s="3"/>
      <c r="G112" s="3" t="s">
        <v>100</v>
      </c>
      <c r="H112" s="3" t="s">
        <v>101</v>
      </c>
    </row>
    <row r="113" spans="1:8" x14ac:dyDescent="0.25">
      <c r="B113" s="4" t="s">
        <v>73</v>
      </c>
      <c r="C113" s="11">
        <f>AVERAGE(C109:C111)</f>
        <v>3.0666666666666664</v>
      </c>
      <c r="D113" s="11">
        <f t="shared" ref="D113:F113" si="7">AVERAGE(D109:D111)</f>
        <v>10</v>
      </c>
      <c r="E113" s="24">
        <f t="shared" si="7"/>
        <v>0.11</v>
      </c>
      <c r="F113" s="11">
        <f t="shared" si="7"/>
        <v>7.6000000000000005</v>
      </c>
      <c r="G113" s="3"/>
      <c r="H113" s="3"/>
    </row>
    <row r="115" spans="1:8" x14ac:dyDescent="0.25">
      <c r="A115" s="1" t="s">
        <v>98</v>
      </c>
      <c r="B115" s="4" t="s">
        <v>81</v>
      </c>
    </row>
    <row r="116" spans="1:8" x14ac:dyDescent="0.25">
      <c r="A116" s="1" t="s">
        <v>99</v>
      </c>
      <c r="B116" s="1" t="s">
        <v>11</v>
      </c>
      <c r="C116" s="2">
        <v>4.8</v>
      </c>
      <c r="D116" s="2">
        <v>7</v>
      </c>
      <c r="E116" s="2">
        <v>0.33</v>
      </c>
      <c r="F116" s="2">
        <v>11</v>
      </c>
      <c r="G116" s="6">
        <v>37038</v>
      </c>
      <c r="H116" s="2">
        <v>71</v>
      </c>
    </row>
    <row r="117" spans="1:8" ht="30" x14ac:dyDescent="0.25">
      <c r="A117" s="14" t="s">
        <v>109</v>
      </c>
      <c r="B117" s="15" t="s">
        <v>33</v>
      </c>
      <c r="C117" s="16">
        <v>2.2999999999999998</v>
      </c>
      <c r="D117" s="16">
        <v>8</v>
      </c>
      <c r="E117" s="16">
        <v>0</v>
      </c>
      <c r="F117" s="16">
        <v>13</v>
      </c>
      <c r="G117" s="17">
        <v>37037</v>
      </c>
      <c r="H117" s="16">
        <v>76</v>
      </c>
    </row>
    <row r="118" spans="1:8" x14ac:dyDescent="0.25">
      <c r="B118" s="1" t="s">
        <v>34</v>
      </c>
      <c r="C118" s="2">
        <v>2</v>
      </c>
      <c r="D118" s="2">
        <v>10</v>
      </c>
      <c r="E118" s="2">
        <v>0</v>
      </c>
      <c r="F118" s="2">
        <v>7</v>
      </c>
      <c r="G118" s="6">
        <v>37043</v>
      </c>
      <c r="H118" s="2">
        <v>77</v>
      </c>
    </row>
    <row r="119" spans="1:8" x14ac:dyDescent="0.25">
      <c r="B119" s="4" t="s">
        <v>72</v>
      </c>
      <c r="C119" s="3"/>
      <c r="D119" s="3"/>
      <c r="E119" s="3"/>
      <c r="F119" s="3"/>
      <c r="G119" s="3" t="s">
        <v>106</v>
      </c>
      <c r="H119" s="3" t="s">
        <v>101</v>
      </c>
    </row>
    <row r="120" spans="1:8" x14ac:dyDescent="0.25">
      <c r="B120" s="4" t="s">
        <v>73</v>
      </c>
      <c r="C120" s="11">
        <f>AVERAGE(C116:C118)</f>
        <v>3.0333333333333332</v>
      </c>
      <c r="D120" s="11">
        <f t="shared" ref="D120:F120" si="8">AVERAGE(D116:D118)</f>
        <v>8.3333333333333339</v>
      </c>
      <c r="E120" s="13">
        <f t="shared" si="8"/>
        <v>0.11</v>
      </c>
      <c r="F120" s="11">
        <f t="shared" si="8"/>
        <v>10.333333333333334</v>
      </c>
      <c r="G120" s="3"/>
      <c r="H120" s="3"/>
    </row>
    <row r="122" spans="1:8" x14ac:dyDescent="0.25">
      <c r="A122" s="1" t="s">
        <v>98</v>
      </c>
      <c r="B122" s="4" t="s">
        <v>82</v>
      </c>
    </row>
    <row r="123" spans="1:8" ht="30" x14ac:dyDescent="0.25">
      <c r="A123" s="14" t="s">
        <v>108</v>
      </c>
      <c r="B123" s="15" t="s">
        <v>33</v>
      </c>
      <c r="C123" s="16">
        <v>2.2999999999999998</v>
      </c>
      <c r="D123" s="16">
        <v>8</v>
      </c>
      <c r="E123" s="16">
        <v>0</v>
      </c>
      <c r="F123" s="16">
        <v>13</v>
      </c>
      <c r="G123" s="17">
        <v>37037</v>
      </c>
      <c r="H123" s="16">
        <v>76</v>
      </c>
    </row>
    <row r="124" spans="1:8" x14ac:dyDescent="0.25">
      <c r="B124" s="1" t="s">
        <v>34</v>
      </c>
      <c r="C124" s="2">
        <v>2</v>
      </c>
      <c r="D124" s="2">
        <v>10</v>
      </c>
      <c r="E124" s="2">
        <v>0</v>
      </c>
      <c r="F124" s="2">
        <v>7</v>
      </c>
      <c r="G124" s="6">
        <v>37043</v>
      </c>
      <c r="H124" s="2">
        <v>77</v>
      </c>
    </row>
    <row r="125" spans="1:8" x14ac:dyDescent="0.25">
      <c r="B125" s="1" t="s">
        <v>49</v>
      </c>
      <c r="C125" s="2">
        <v>2.6</v>
      </c>
      <c r="D125" s="2">
        <v>9</v>
      </c>
      <c r="E125" s="2">
        <v>0</v>
      </c>
      <c r="F125" s="2">
        <v>7</v>
      </c>
      <c r="G125" s="6">
        <v>37038</v>
      </c>
      <c r="H125" s="2">
        <v>71</v>
      </c>
    </row>
    <row r="126" spans="1:8" x14ac:dyDescent="0.25">
      <c r="B126" s="4" t="s">
        <v>72</v>
      </c>
      <c r="C126" s="3"/>
      <c r="D126" s="3"/>
      <c r="E126" s="3"/>
      <c r="F126" s="3"/>
      <c r="G126" s="3" t="s">
        <v>106</v>
      </c>
      <c r="H126" s="3" t="s">
        <v>101</v>
      </c>
    </row>
    <row r="127" spans="1:8" x14ac:dyDescent="0.25">
      <c r="B127" s="4" t="s">
        <v>73</v>
      </c>
      <c r="C127" s="11">
        <f>AVERAGE(C123:C125)</f>
        <v>2.3000000000000003</v>
      </c>
      <c r="D127" s="11">
        <f t="shared" ref="D127:F127" si="9">AVERAGE(D123:D125)</f>
        <v>9</v>
      </c>
      <c r="E127" s="11">
        <f t="shared" si="9"/>
        <v>0</v>
      </c>
      <c r="F127" s="11">
        <f t="shared" si="9"/>
        <v>9</v>
      </c>
      <c r="G127" s="3"/>
      <c r="H127" s="3"/>
    </row>
    <row r="129" spans="1:8" x14ac:dyDescent="0.25">
      <c r="A129" s="23" t="s">
        <v>111</v>
      </c>
      <c r="B129" s="4" t="s">
        <v>83</v>
      </c>
    </row>
    <row r="130" spans="1:8" x14ac:dyDescent="0.25">
      <c r="B130" s="1" t="s">
        <v>34</v>
      </c>
      <c r="C130" s="2">
        <v>2</v>
      </c>
      <c r="D130" s="2">
        <v>10</v>
      </c>
      <c r="E130" s="2">
        <v>0</v>
      </c>
      <c r="F130" s="2">
        <v>7</v>
      </c>
      <c r="G130" s="6">
        <v>37043</v>
      </c>
      <c r="H130" s="2">
        <v>77</v>
      </c>
    </row>
    <row r="131" spans="1:8" x14ac:dyDescent="0.25">
      <c r="B131" s="1" t="s">
        <v>45</v>
      </c>
      <c r="C131" s="2">
        <v>4.0999999999999996</v>
      </c>
      <c r="D131" s="2">
        <v>11</v>
      </c>
      <c r="E131" s="2">
        <v>0.09</v>
      </c>
      <c r="F131" s="2">
        <v>10</v>
      </c>
      <c r="G131" s="6">
        <v>37038</v>
      </c>
      <c r="H131" s="2">
        <v>76</v>
      </c>
    </row>
    <row r="132" spans="1:8" x14ac:dyDescent="0.25">
      <c r="B132" s="1" t="s">
        <v>35</v>
      </c>
      <c r="C132" s="2">
        <v>2.4</v>
      </c>
      <c r="D132" s="2">
        <v>13</v>
      </c>
      <c r="E132" s="2">
        <v>0</v>
      </c>
      <c r="F132" s="2">
        <v>4.8</v>
      </c>
      <c r="G132" s="6">
        <v>37040</v>
      </c>
      <c r="H132" s="2">
        <v>71</v>
      </c>
    </row>
    <row r="133" spans="1:8" x14ac:dyDescent="0.25">
      <c r="B133" s="4" t="s">
        <v>72</v>
      </c>
      <c r="C133" s="3"/>
      <c r="D133" s="3"/>
      <c r="E133" s="3"/>
      <c r="F133" s="3"/>
      <c r="G133" s="3" t="s">
        <v>100</v>
      </c>
      <c r="H133" s="3" t="s">
        <v>101</v>
      </c>
    </row>
    <row r="134" spans="1:8" x14ac:dyDescent="0.25">
      <c r="B134" s="4" t="s">
        <v>73</v>
      </c>
      <c r="C134" s="11">
        <f>AVERAGE(C130:C132)</f>
        <v>2.8333333333333335</v>
      </c>
      <c r="D134" s="11">
        <f t="shared" ref="D134:F134" si="10">AVERAGE(D130:D132)</f>
        <v>11.333333333333334</v>
      </c>
      <c r="E134" s="22">
        <f t="shared" si="10"/>
        <v>0.03</v>
      </c>
      <c r="F134" s="11">
        <f t="shared" si="10"/>
        <v>7.2666666666666666</v>
      </c>
      <c r="G134" s="3"/>
      <c r="H134" s="3"/>
    </row>
    <row r="136" spans="1:8" x14ac:dyDescent="0.25">
      <c r="A136" s="1" t="s">
        <v>98</v>
      </c>
      <c r="B136" s="4" t="s">
        <v>84</v>
      </c>
    </row>
    <row r="137" spans="1:8" x14ac:dyDescent="0.25">
      <c r="A137" s="1" t="s">
        <v>107</v>
      </c>
      <c r="B137" s="1" t="s">
        <v>85</v>
      </c>
    </row>
    <row r="138" spans="1:8" x14ac:dyDescent="0.25">
      <c r="B138" s="1" t="s">
        <v>16</v>
      </c>
      <c r="C138" s="2">
        <v>0.79</v>
      </c>
      <c r="D138" s="2">
        <v>9</v>
      </c>
      <c r="E138" s="2">
        <v>0</v>
      </c>
      <c r="F138" s="2">
        <v>1.7</v>
      </c>
      <c r="G138" s="6">
        <v>37042</v>
      </c>
      <c r="H138" s="2">
        <v>65</v>
      </c>
    </row>
    <row r="139" spans="1:8" x14ac:dyDescent="0.25">
      <c r="B139" s="1" t="s">
        <v>34</v>
      </c>
      <c r="C139" s="2">
        <v>2</v>
      </c>
      <c r="D139" s="2">
        <v>10</v>
      </c>
      <c r="E139" s="2">
        <v>0</v>
      </c>
      <c r="F139" s="2">
        <v>7</v>
      </c>
      <c r="G139" s="6">
        <v>37043</v>
      </c>
      <c r="H139" s="2">
        <v>77</v>
      </c>
    </row>
    <row r="140" spans="1:8" x14ac:dyDescent="0.25">
      <c r="B140" s="4" t="s">
        <v>72</v>
      </c>
    </row>
    <row r="141" spans="1:8" x14ac:dyDescent="0.25">
      <c r="B141" s="4" t="s">
        <v>73</v>
      </c>
    </row>
    <row r="143" spans="1:8" x14ac:dyDescent="0.25">
      <c r="A143" s="1" t="s">
        <v>111</v>
      </c>
      <c r="B143" s="4" t="s">
        <v>86</v>
      </c>
    </row>
    <row r="144" spans="1:8" x14ac:dyDescent="0.25">
      <c r="B144" s="1" t="s">
        <v>16</v>
      </c>
      <c r="C144" s="2">
        <v>0.79</v>
      </c>
      <c r="D144" s="2">
        <v>9</v>
      </c>
      <c r="E144" s="2">
        <v>0</v>
      </c>
      <c r="F144" s="2">
        <v>1.7</v>
      </c>
      <c r="G144" s="6">
        <v>37042</v>
      </c>
      <c r="H144" s="2">
        <v>65</v>
      </c>
    </row>
    <row r="145" spans="1:8" x14ac:dyDescent="0.25">
      <c r="B145" s="1" t="s">
        <v>34</v>
      </c>
      <c r="C145" s="2">
        <v>2</v>
      </c>
      <c r="D145" s="2">
        <v>10</v>
      </c>
      <c r="E145" s="2">
        <v>0</v>
      </c>
      <c r="F145" s="2">
        <v>7</v>
      </c>
      <c r="G145" s="6">
        <v>37043</v>
      </c>
      <c r="H145" s="2">
        <v>77</v>
      </c>
    </row>
    <row r="146" spans="1:8" x14ac:dyDescent="0.25">
      <c r="B146" s="1" t="s">
        <v>35</v>
      </c>
      <c r="C146" s="2">
        <v>2.4</v>
      </c>
      <c r="D146" s="2">
        <v>13</v>
      </c>
      <c r="E146" s="2">
        <v>0</v>
      </c>
      <c r="F146" s="2">
        <v>4.8</v>
      </c>
      <c r="G146" s="6">
        <v>37040</v>
      </c>
      <c r="H146" s="2">
        <v>71</v>
      </c>
    </row>
    <row r="147" spans="1:8" x14ac:dyDescent="0.25">
      <c r="B147" s="4" t="s">
        <v>72</v>
      </c>
      <c r="C147" s="3"/>
      <c r="D147" s="3"/>
      <c r="E147" s="3"/>
      <c r="F147" s="3"/>
      <c r="G147" s="3" t="s">
        <v>96</v>
      </c>
      <c r="H147" s="3" t="s">
        <v>110</v>
      </c>
    </row>
    <row r="148" spans="1:8" x14ac:dyDescent="0.25">
      <c r="B148" s="4" t="s">
        <v>73</v>
      </c>
      <c r="C148" s="11">
        <f>AVERAGE(C144:C146)</f>
        <v>1.7299999999999998</v>
      </c>
      <c r="D148" s="11">
        <f t="shared" ref="D148:F148" si="11">AVERAGE(D144:D146)</f>
        <v>10.666666666666666</v>
      </c>
      <c r="E148" s="11">
        <f t="shared" si="11"/>
        <v>0</v>
      </c>
      <c r="F148" s="11">
        <f t="shared" si="11"/>
        <v>4.5</v>
      </c>
      <c r="G148" s="3"/>
      <c r="H148" s="3"/>
    </row>
    <row r="150" spans="1:8" x14ac:dyDescent="0.25">
      <c r="A150" s="1" t="s">
        <v>111</v>
      </c>
      <c r="B150" s="4" t="s">
        <v>87</v>
      </c>
    </row>
    <row r="151" spans="1:8" x14ac:dyDescent="0.25">
      <c r="B151" s="1" t="s">
        <v>3</v>
      </c>
      <c r="C151" s="2">
        <v>12</v>
      </c>
      <c r="D151" s="2">
        <v>7</v>
      </c>
      <c r="E151" s="2">
        <v>0</v>
      </c>
      <c r="F151" s="2">
        <v>13</v>
      </c>
      <c r="G151" s="6">
        <v>37039</v>
      </c>
      <c r="H151" s="2">
        <v>71</v>
      </c>
    </row>
    <row r="152" spans="1:8" x14ac:dyDescent="0.25">
      <c r="B152" s="1" t="s">
        <v>8</v>
      </c>
      <c r="C152" s="2">
        <v>4</v>
      </c>
      <c r="D152" s="2">
        <v>10</v>
      </c>
      <c r="E152" s="2">
        <v>0</v>
      </c>
      <c r="F152" s="2">
        <v>10</v>
      </c>
      <c r="G152" s="6">
        <v>37038</v>
      </c>
      <c r="H152" s="2">
        <v>78</v>
      </c>
    </row>
    <row r="153" spans="1:8" x14ac:dyDescent="0.25">
      <c r="B153" s="1" t="s">
        <v>12</v>
      </c>
      <c r="C153" s="2">
        <v>3.7</v>
      </c>
      <c r="D153" s="2">
        <v>7</v>
      </c>
      <c r="E153" s="2">
        <v>0</v>
      </c>
      <c r="F153" s="2">
        <v>17</v>
      </c>
      <c r="G153" s="6">
        <v>37040</v>
      </c>
      <c r="H153" s="2">
        <v>74</v>
      </c>
    </row>
    <row r="154" spans="1:8" x14ac:dyDescent="0.25">
      <c r="B154" s="4" t="s">
        <v>72</v>
      </c>
      <c r="G154" s="3" t="s">
        <v>112</v>
      </c>
      <c r="H154" s="3" t="s">
        <v>97</v>
      </c>
    </row>
    <row r="155" spans="1:8" x14ac:dyDescent="0.25">
      <c r="B155" s="4" t="s">
        <v>73</v>
      </c>
      <c r="C155" s="11">
        <f>AVERAGE(C151:C153)</f>
        <v>6.5666666666666664</v>
      </c>
      <c r="D155" s="11">
        <f t="shared" ref="D155:F155" si="12">AVERAGE(D151:D153)</f>
        <v>8</v>
      </c>
      <c r="E155" s="11">
        <f t="shared" si="12"/>
        <v>0</v>
      </c>
      <c r="F155" s="11">
        <f t="shared" si="12"/>
        <v>13.333333333333334</v>
      </c>
    </row>
    <row r="157" spans="1:8" x14ac:dyDescent="0.25">
      <c r="A157" s="1" t="s">
        <v>111</v>
      </c>
      <c r="B157" s="4" t="s">
        <v>88</v>
      </c>
    </row>
    <row r="158" spans="1:8" x14ac:dyDescent="0.25">
      <c r="B158" s="1" t="s">
        <v>3</v>
      </c>
      <c r="C158" s="2">
        <v>12</v>
      </c>
      <c r="D158" s="2">
        <v>7</v>
      </c>
      <c r="E158" s="2">
        <v>0</v>
      </c>
      <c r="F158" s="2">
        <v>13</v>
      </c>
      <c r="G158" s="6">
        <v>37039</v>
      </c>
      <c r="H158" s="2">
        <v>71</v>
      </c>
    </row>
    <row r="159" spans="1:8" x14ac:dyDescent="0.25">
      <c r="B159" s="1" t="s">
        <v>9</v>
      </c>
      <c r="C159" s="2">
        <v>0.23</v>
      </c>
      <c r="D159" s="2">
        <v>7</v>
      </c>
      <c r="E159" s="2">
        <v>0.02</v>
      </c>
      <c r="F159" s="2">
        <v>8</v>
      </c>
      <c r="G159" s="6">
        <v>37039</v>
      </c>
      <c r="H159" s="2">
        <v>79</v>
      </c>
    </row>
    <row r="160" spans="1:8" x14ac:dyDescent="0.25">
      <c r="B160" s="1" t="s">
        <v>12</v>
      </c>
      <c r="C160" s="2">
        <v>3.7</v>
      </c>
      <c r="D160" s="2">
        <v>7</v>
      </c>
      <c r="E160" s="2">
        <v>0</v>
      </c>
      <c r="F160" s="2">
        <v>17</v>
      </c>
      <c r="G160" s="6">
        <v>37040</v>
      </c>
      <c r="H160" s="2">
        <v>74</v>
      </c>
    </row>
    <row r="161" spans="1:8" x14ac:dyDescent="0.25">
      <c r="B161" s="4" t="s">
        <v>72</v>
      </c>
      <c r="C161" s="3"/>
      <c r="D161" s="3"/>
      <c r="E161" s="3"/>
      <c r="F161" s="3"/>
      <c r="G161" s="3" t="s">
        <v>102</v>
      </c>
      <c r="H161" s="3" t="s">
        <v>113</v>
      </c>
    </row>
    <row r="162" spans="1:8" x14ac:dyDescent="0.25">
      <c r="B162" s="4" t="s">
        <v>73</v>
      </c>
      <c r="C162" s="11">
        <f>AVERAGE(C158:C160)</f>
        <v>5.31</v>
      </c>
      <c r="D162" s="11">
        <f t="shared" ref="D162:F162" si="13">AVERAGE(D158:D160)</f>
        <v>7</v>
      </c>
      <c r="E162" s="11">
        <f t="shared" si="13"/>
        <v>6.6666666666666671E-3</v>
      </c>
      <c r="F162" s="11">
        <f t="shared" si="13"/>
        <v>12.666666666666666</v>
      </c>
      <c r="G162" s="3"/>
      <c r="H162" s="3"/>
    </row>
    <row r="164" spans="1:8" x14ac:dyDescent="0.25">
      <c r="A164" s="1" t="s">
        <v>98</v>
      </c>
      <c r="B164" s="4" t="s">
        <v>89</v>
      </c>
    </row>
    <row r="165" spans="1:8" x14ac:dyDescent="0.25">
      <c r="A165" s="1" t="s">
        <v>104</v>
      </c>
      <c r="B165" s="1" t="s">
        <v>2</v>
      </c>
      <c r="C165" s="2">
        <v>1.6</v>
      </c>
      <c r="D165" s="2">
        <v>7</v>
      </c>
      <c r="E165" s="2">
        <v>0</v>
      </c>
      <c r="F165" s="2">
        <v>11</v>
      </c>
      <c r="G165" s="6">
        <v>37039</v>
      </c>
      <c r="H165" s="2">
        <v>78</v>
      </c>
    </row>
    <row r="166" spans="1:8" x14ac:dyDescent="0.25">
      <c r="B166" s="1" t="s">
        <v>8</v>
      </c>
      <c r="C166" s="2">
        <v>4</v>
      </c>
      <c r="D166" s="2">
        <v>10</v>
      </c>
      <c r="E166" s="2">
        <v>0</v>
      </c>
      <c r="F166" s="2">
        <v>10</v>
      </c>
      <c r="G166" s="6">
        <v>37038</v>
      </c>
      <c r="H166" s="2">
        <v>78</v>
      </c>
    </row>
    <row r="167" spans="1:8" x14ac:dyDescent="0.25">
      <c r="B167" s="1" t="s">
        <v>17</v>
      </c>
      <c r="C167" s="2">
        <v>3.4</v>
      </c>
      <c r="D167" s="2">
        <v>6</v>
      </c>
      <c r="E167" s="2">
        <v>0.04</v>
      </c>
      <c r="F167" s="2">
        <v>1.8</v>
      </c>
      <c r="G167" s="6">
        <v>37038</v>
      </c>
      <c r="H167" s="2">
        <v>69</v>
      </c>
    </row>
    <row r="168" spans="1:8" x14ac:dyDescent="0.25">
      <c r="B168" s="4" t="s">
        <v>72</v>
      </c>
      <c r="G168" s="3" t="s">
        <v>102</v>
      </c>
      <c r="H168" s="3" t="s">
        <v>114</v>
      </c>
    </row>
    <row r="169" spans="1:8" x14ac:dyDescent="0.25">
      <c r="B169" s="4" t="s">
        <v>73</v>
      </c>
      <c r="C169" s="11">
        <f>AVERAGE(C165:C167)</f>
        <v>3</v>
      </c>
      <c r="D169" s="11">
        <f t="shared" ref="D169:F169" si="14">AVERAGE(D165:D167)</f>
        <v>7.666666666666667</v>
      </c>
      <c r="E169" s="22">
        <f t="shared" si="14"/>
        <v>1.3333333333333334E-2</v>
      </c>
      <c r="F169" s="11">
        <f t="shared" si="14"/>
        <v>7.6000000000000005</v>
      </c>
      <c r="G169" s="3"/>
      <c r="H169" s="3"/>
    </row>
    <row r="171" spans="1:8" x14ac:dyDescent="0.25">
      <c r="A171" s="23" t="s">
        <v>111</v>
      </c>
      <c r="B171" s="4" t="s">
        <v>90</v>
      </c>
    </row>
    <row r="172" spans="1:8" x14ac:dyDescent="0.25">
      <c r="B172" s="1" t="s">
        <v>3</v>
      </c>
      <c r="C172" s="2">
        <v>12</v>
      </c>
      <c r="D172" s="2">
        <v>7</v>
      </c>
      <c r="E172" s="2">
        <v>0</v>
      </c>
      <c r="F172" s="2">
        <v>13</v>
      </c>
      <c r="G172" s="6">
        <v>37039</v>
      </c>
      <c r="H172" s="2">
        <v>71</v>
      </c>
    </row>
    <row r="173" spans="1:8" x14ac:dyDescent="0.25">
      <c r="B173" s="1" t="s">
        <v>8</v>
      </c>
      <c r="C173" s="2">
        <v>4</v>
      </c>
      <c r="D173" s="2">
        <v>10</v>
      </c>
      <c r="E173" s="2">
        <v>0</v>
      </c>
      <c r="F173" s="2">
        <v>10</v>
      </c>
      <c r="G173" s="6">
        <v>37038</v>
      </c>
      <c r="H173" s="2">
        <v>78</v>
      </c>
    </row>
    <row r="174" spans="1:8" x14ac:dyDescent="0.25">
      <c r="B174" s="1" t="s">
        <v>37</v>
      </c>
      <c r="C174" s="2">
        <v>2.6</v>
      </c>
      <c r="D174" s="2">
        <v>12</v>
      </c>
      <c r="E174" s="2">
        <v>0.01</v>
      </c>
      <c r="F174" s="2">
        <v>6</v>
      </c>
      <c r="G174" s="6">
        <v>37042</v>
      </c>
      <c r="H174" s="2">
        <v>72</v>
      </c>
    </row>
    <row r="175" spans="1:8" x14ac:dyDescent="0.25">
      <c r="B175" s="4" t="s">
        <v>72</v>
      </c>
      <c r="C175" s="3"/>
      <c r="D175" s="3"/>
      <c r="E175" s="3"/>
      <c r="F175" s="3"/>
      <c r="G175" s="3" t="s">
        <v>105</v>
      </c>
      <c r="H175" s="3" t="s">
        <v>97</v>
      </c>
    </row>
    <row r="176" spans="1:8" x14ac:dyDescent="0.25">
      <c r="B176" s="4" t="s">
        <v>73</v>
      </c>
      <c r="C176" s="11">
        <f>AVERAGE(C172:C174)</f>
        <v>6.2</v>
      </c>
      <c r="D176" s="11">
        <f t="shared" ref="D176:F176" si="15">AVERAGE(D172:D174)</f>
        <v>9.6666666666666661</v>
      </c>
      <c r="E176" s="25">
        <f t="shared" si="15"/>
        <v>3.3333333333333335E-3</v>
      </c>
      <c r="F176" s="11">
        <f t="shared" si="15"/>
        <v>9.6666666666666661</v>
      </c>
      <c r="G176" s="3"/>
      <c r="H176" s="3"/>
    </row>
    <row r="178" spans="1:8" x14ac:dyDescent="0.25">
      <c r="A178" s="1" t="s">
        <v>111</v>
      </c>
      <c r="B178" s="4" t="s">
        <v>91</v>
      </c>
    </row>
    <row r="179" spans="1:8" x14ac:dyDescent="0.25">
      <c r="B179" s="1" t="s">
        <v>15</v>
      </c>
      <c r="C179" s="2">
        <v>4.8</v>
      </c>
      <c r="D179" s="2">
        <v>6</v>
      </c>
      <c r="E179" s="2">
        <v>0</v>
      </c>
      <c r="F179" s="2">
        <v>1.6</v>
      </c>
      <c r="G179" s="6">
        <v>37040</v>
      </c>
      <c r="H179" s="2">
        <v>76</v>
      </c>
    </row>
    <row r="180" spans="1:8" x14ac:dyDescent="0.25">
      <c r="B180" s="1" t="s">
        <v>34</v>
      </c>
      <c r="C180" s="2">
        <v>2</v>
      </c>
      <c r="D180" s="2">
        <v>10</v>
      </c>
      <c r="E180" s="2">
        <v>0</v>
      </c>
      <c r="F180" s="2">
        <v>7</v>
      </c>
      <c r="G180" s="6">
        <v>37043</v>
      </c>
      <c r="H180" s="2">
        <v>77</v>
      </c>
    </row>
    <row r="181" spans="1:8" x14ac:dyDescent="0.25">
      <c r="B181" s="1" t="s">
        <v>35</v>
      </c>
      <c r="C181" s="2">
        <v>2.4</v>
      </c>
      <c r="D181" s="2">
        <v>13</v>
      </c>
      <c r="E181" s="2">
        <v>0</v>
      </c>
      <c r="F181" s="2">
        <v>4.8</v>
      </c>
      <c r="G181" s="6">
        <v>37040</v>
      </c>
      <c r="H181" s="2">
        <v>71</v>
      </c>
    </row>
    <row r="182" spans="1:8" x14ac:dyDescent="0.25">
      <c r="B182" s="4" t="s">
        <v>72</v>
      </c>
      <c r="C182" s="3"/>
      <c r="D182" s="3"/>
      <c r="E182" s="3"/>
      <c r="F182" s="3"/>
      <c r="G182" s="3" t="s">
        <v>96</v>
      </c>
      <c r="H182" s="3" t="s">
        <v>101</v>
      </c>
    </row>
    <row r="183" spans="1:8" x14ac:dyDescent="0.25">
      <c r="B183" s="4" t="s">
        <v>73</v>
      </c>
      <c r="C183" s="11">
        <f>AVERAGE(C179:C181)</f>
        <v>3.0666666666666664</v>
      </c>
      <c r="D183" s="11">
        <f t="shared" ref="D183:F183" si="16">AVERAGE(D179:D181)</f>
        <v>9.6666666666666661</v>
      </c>
      <c r="E183" s="11">
        <f t="shared" si="16"/>
        <v>0</v>
      </c>
      <c r="F183" s="11">
        <f t="shared" si="16"/>
        <v>4.4666666666666659</v>
      </c>
      <c r="G183" s="3"/>
      <c r="H183" s="3"/>
    </row>
    <row r="185" spans="1:8" x14ac:dyDescent="0.25">
      <c r="A185" s="23" t="s">
        <v>111</v>
      </c>
      <c r="B185" s="4" t="s">
        <v>92</v>
      </c>
    </row>
    <row r="186" spans="1:8" x14ac:dyDescent="0.25">
      <c r="B186" s="1" t="s">
        <v>93</v>
      </c>
      <c r="C186" s="2">
        <v>4.8</v>
      </c>
      <c r="D186" s="2">
        <v>7</v>
      </c>
      <c r="E186" s="2">
        <v>0.33</v>
      </c>
      <c r="F186" s="2">
        <v>11</v>
      </c>
      <c r="G186" s="6">
        <v>37038</v>
      </c>
      <c r="H186" s="2">
        <v>71</v>
      </c>
    </row>
    <row r="187" spans="1:8" x14ac:dyDescent="0.25">
      <c r="B187" s="1" t="s">
        <v>94</v>
      </c>
      <c r="C187" s="2">
        <v>2</v>
      </c>
      <c r="D187" s="2">
        <v>10</v>
      </c>
      <c r="E187" s="2">
        <v>0</v>
      </c>
      <c r="F187" s="2">
        <v>7</v>
      </c>
      <c r="G187" s="6">
        <v>37043</v>
      </c>
      <c r="H187" s="2">
        <v>77</v>
      </c>
    </row>
    <row r="188" spans="1:8" x14ac:dyDescent="0.25">
      <c r="B188" s="1" t="s">
        <v>95</v>
      </c>
      <c r="C188" s="2">
        <v>2.4</v>
      </c>
      <c r="D188" s="2">
        <v>13</v>
      </c>
      <c r="E188" s="2">
        <v>0</v>
      </c>
      <c r="F188" s="2">
        <v>4.8</v>
      </c>
      <c r="G188" s="6">
        <v>37040</v>
      </c>
      <c r="H188" s="2">
        <v>71</v>
      </c>
    </row>
    <row r="189" spans="1:8" x14ac:dyDescent="0.25">
      <c r="B189" s="4" t="s">
        <v>72</v>
      </c>
      <c r="C189" s="3"/>
      <c r="D189" s="3"/>
      <c r="E189" s="3"/>
      <c r="F189" s="3"/>
      <c r="G189" s="3" t="s">
        <v>100</v>
      </c>
      <c r="H189" s="3" t="s">
        <v>101</v>
      </c>
    </row>
    <row r="190" spans="1:8" x14ac:dyDescent="0.25">
      <c r="B190" s="4" t="s">
        <v>73</v>
      </c>
      <c r="C190" s="11">
        <f>0.25*C186+0.5*C187+0.25*C188</f>
        <v>2.8000000000000003</v>
      </c>
      <c r="D190" s="11">
        <f t="shared" ref="D190:F190" si="17">0.25*D186+0.5*D187+0.25*D188</f>
        <v>10</v>
      </c>
      <c r="E190" s="22">
        <f t="shared" si="17"/>
        <v>8.2500000000000004E-2</v>
      </c>
      <c r="F190" s="11">
        <f t="shared" si="17"/>
        <v>7.45</v>
      </c>
      <c r="G190" s="3"/>
      <c r="H190" s="3"/>
    </row>
  </sheetData>
  <mergeCells count="3">
    <mergeCell ref="G11:H11"/>
    <mergeCell ref="A5:N5"/>
    <mergeCell ref="A6:N8"/>
  </mergeCells>
  <pageMargins left="0.7" right="0.7" top="0.75" bottom="0.75" header="0.3" footer="0.3"/>
  <ignoredErrors>
    <ignoredError sqref="C14:H14 B16:H6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2025-02-12T07:34:00Z</dcterms:created>
  <dcterms:modified xsi:type="dcterms:W3CDTF">2025-02-24T12:00:36Z</dcterms:modified>
</cp:coreProperties>
</file>