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Sortsblandinger\2024_Vår\"/>
    </mc:Choice>
  </mc:AlternateContent>
  <xr:revisionPtr revIDLastSave="0" documentId="13_ncr:1_{54D9484B-F04D-41FE-BFF8-5BFE6D3EB7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lu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3" i="1" l="1"/>
  <c r="E163" i="1"/>
  <c r="F163" i="1"/>
  <c r="C163" i="1"/>
  <c r="D155" i="1"/>
  <c r="E155" i="1"/>
  <c r="F155" i="1"/>
  <c r="C155" i="1"/>
  <c r="D114" i="1"/>
  <c r="E114" i="1"/>
  <c r="F114" i="1"/>
  <c r="C114" i="1"/>
  <c r="D139" i="1"/>
  <c r="E139" i="1"/>
  <c r="F139" i="1"/>
  <c r="C139" i="1"/>
  <c r="D130" i="1"/>
  <c r="E130" i="1"/>
  <c r="F130" i="1"/>
  <c r="C130" i="1"/>
  <c r="D122" i="1"/>
  <c r="E122" i="1"/>
  <c r="F122" i="1"/>
  <c r="C122" i="1"/>
  <c r="D98" i="1"/>
  <c r="E98" i="1"/>
  <c r="F98" i="1"/>
  <c r="C98" i="1"/>
  <c r="D79" i="1"/>
  <c r="D80" i="1" s="1"/>
  <c r="E79" i="1"/>
  <c r="E80" i="1" s="1"/>
  <c r="F79" i="1"/>
  <c r="F80" i="1" s="1"/>
  <c r="C79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18" i="1"/>
</calcChain>
</file>

<file path=xl/sharedStrings.xml><?xml version="1.0" encoding="utf-8"?>
<sst xmlns="http://schemas.openxmlformats.org/spreadsheetml/2006/main" count="327" uniqueCount="124">
  <si>
    <t>-</t>
  </si>
  <si>
    <t xml:space="preserve">  Austen  </t>
  </si>
  <si>
    <t xml:space="preserve">  Belladonna  </t>
  </si>
  <si>
    <t xml:space="preserve">  Belter  </t>
  </si>
  <si>
    <t xml:space="preserve">  Blixen  </t>
  </si>
  <si>
    <t xml:space="preserve">  Bounty  </t>
  </si>
  <si>
    <t xml:space="preserve">  CB Concord  </t>
  </si>
  <si>
    <t xml:space="preserve">  CB Score  </t>
  </si>
  <si>
    <t xml:space="preserve">  CB22-5036  </t>
  </si>
  <si>
    <t xml:space="preserve">  CB22-6008  </t>
  </si>
  <si>
    <t xml:space="preserve">  CB22-8003  </t>
  </si>
  <si>
    <t xml:space="preserve">  CB22-8011  </t>
  </si>
  <si>
    <t xml:space="preserve">  CB22-8048  </t>
  </si>
  <si>
    <t xml:space="preserve">  CB22-9002  </t>
  </si>
  <si>
    <t xml:space="preserve">  Feedway  </t>
  </si>
  <si>
    <t xml:space="preserve">  Firefoxx  </t>
  </si>
  <si>
    <t xml:space="preserve">  Florence  </t>
  </si>
  <si>
    <t xml:space="preserve">  Focus  </t>
  </si>
  <si>
    <t xml:space="preserve">  Fontane  </t>
  </si>
  <si>
    <t xml:space="preserve">  KWS Acantis  </t>
  </si>
  <si>
    <t xml:space="preserve">  KWS Curtis  </t>
  </si>
  <si>
    <t xml:space="preserve">  KWS Enduris  </t>
  </si>
  <si>
    <t xml:space="preserve">  KWS Idunis  </t>
  </si>
  <si>
    <t xml:space="preserve">  KWS Imagis  </t>
  </si>
  <si>
    <t xml:space="preserve">  KWS Nelis  </t>
  </si>
  <si>
    <t xml:space="preserve">  KWS Scandis  </t>
  </si>
  <si>
    <t xml:space="preserve">  KWS Thalis  </t>
  </si>
  <si>
    <t xml:space="preserve">  Laureate  </t>
  </si>
  <si>
    <t xml:space="preserve">  LG Allegro  </t>
  </si>
  <si>
    <t xml:space="preserve">  LG Aquarius  </t>
  </si>
  <si>
    <t xml:space="preserve">  LG Bolero  </t>
  </si>
  <si>
    <t xml:space="preserve">  LG Caruso  </t>
  </si>
  <si>
    <t xml:space="preserve">  LG Flamenco  </t>
  </si>
  <si>
    <t xml:space="preserve">  NORD 22/2522GS  </t>
  </si>
  <si>
    <t xml:space="preserve">  NOS 117.040-01  </t>
  </si>
  <si>
    <t xml:space="preserve">  NOS 117.073-07  </t>
  </si>
  <si>
    <t xml:space="preserve">  NOS 117.243-02  </t>
  </si>
  <si>
    <t xml:space="preserve">  NOS 117.246-04  </t>
  </si>
  <si>
    <t xml:space="preserve">  NOS Gambit  </t>
  </si>
  <si>
    <t xml:space="preserve">  NOS Lollipop  </t>
  </si>
  <si>
    <t xml:space="preserve">  NOS Pantani  </t>
  </si>
  <si>
    <t xml:space="preserve">  NOS Upstairs  </t>
  </si>
  <si>
    <t xml:space="preserve">  Nydam  </t>
  </si>
  <si>
    <t xml:space="preserve">  Prospect  </t>
  </si>
  <si>
    <t xml:space="preserve">  RGT Sirius  </t>
  </si>
  <si>
    <t xml:space="preserve">  Sailer  </t>
  </si>
  <si>
    <t xml:space="preserve">  Sartre  </t>
  </si>
  <si>
    <t xml:space="preserve">  SJ 231039  </t>
  </si>
  <si>
    <t xml:space="preserve">  Skyway  </t>
  </si>
  <si>
    <t xml:space="preserve">  Stairway  </t>
  </si>
  <si>
    <t xml:space="preserve">  Sting  </t>
  </si>
  <si>
    <t xml:space="preserve">  SY Signet  </t>
  </si>
  <si>
    <t xml:space="preserve">  SY Titanium  </t>
  </si>
  <si>
    <t xml:space="preserve">  Wish  </t>
  </si>
  <si>
    <t>Meldug dækning</t>
  </si>
  <si>
    <t>Bygrust dækning</t>
  </si>
  <si>
    <t>Skoldplet dækning</t>
  </si>
  <si>
    <t>Bladplet dækning</t>
  </si>
  <si>
    <t>Skridning</t>
  </si>
  <si>
    <t>Strålængde</t>
  </si>
  <si>
    <t>%</t>
  </si>
  <si>
    <t>dato for</t>
  </si>
  <si>
    <t>cm</t>
  </si>
  <si>
    <t>Max angrebsgrad</t>
  </si>
  <si>
    <t>5 dage</t>
  </si>
  <si>
    <t>15 cm</t>
  </si>
  <si>
    <t>Gennemsnit af år
 med resultater</t>
  </si>
  <si>
    <t>Forholdstal i udbytte i landsforsøg</t>
  </si>
  <si>
    <t>Arealer i opformering</t>
  </si>
  <si>
    <t>ha</t>
  </si>
  <si>
    <t>Bemærkning</t>
  </si>
  <si>
    <t>Sortsoversigt til brug ved sammensætning af sortsblandinger af vårbyg i efteråret 2024</t>
  </si>
  <si>
    <t>Vedlagte sider er en oversigt over godkendte sorter af vårbyg, der har deltaget i observationsparcellerne i 2024. Til venstre for sortsnavnet kan være noteret en bemærkning, der angiver årsagen til, at en sort ikke kan anvendes i sortsblandinger. Sortsblandinger, der var godkendt i sæson 2023/2024 er vist som regneeksempel i forhold til de nye kriterier. Såfremt en blanding ikke opfylder kriterierne for at blive godkendt i denne sæson, er årsagen angivet i venstre kolonne ud for sortsblandingen. De sortsblandinger fra forrige sæson, der ikke er vist regneeksemplerfor, kan ikke godkendes, fordi en eller flere af de indgående sorter i blandingerne ikke har deltaget i landsforsøgenen i 2024.</t>
  </si>
  <si>
    <t>Sortsnavn</t>
  </si>
  <si>
    <t xml:space="preserve"> -</t>
  </si>
  <si>
    <t>Gennemsnit af de 5 sorter med største arealer i opformering i 2023</t>
  </si>
  <si>
    <t>Gennemsnit</t>
  </si>
  <si>
    <t>Sortsblandinger godkendt i 2023-2024:</t>
  </si>
  <si>
    <t>Udbytte</t>
  </si>
  <si>
    <t>Blanding 1238</t>
  </si>
  <si>
    <t>Evergreen</t>
  </si>
  <si>
    <t xml:space="preserve">Feedway  </t>
  </si>
  <si>
    <t xml:space="preserve">Stairway  </t>
  </si>
  <si>
    <t>Forskel</t>
  </si>
  <si>
    <t>Udgår - sorten Evergreen ikke i forsøg</t>
  </si>
  <si>
    <t>Blanding 1239</t>
  </si>
  <si>
    <t xml:space="preserve">Firefoxx  </t>
  </si>
  <si>
    <t xml:space="preserve">Skyway  </t>
  </si>
  <si>
    <t>2 dage</t>
  </si>
  <si>
    <t>5 cm</t>
  </si>
  <si>
    <t>OK</t>
  </si>
  <si>
    <t>Blanding 1243</t>
  </si>
  <si>
    <t>Avenue</t>
  </si>
  <si>
    <t xml:space="preserve">Prospect  </t>
  </si>
  <si>
    <t xml:space="preserve">Wish  </t>
  </si>
  <si>
    <t>Udgår - sorten Avenue ikke i forsøg</t>
  </si>
  <si>
    <t>Blanding 1254</t>
  </si>
  <si>
    <t>NOS Gambit (30%)</t>
  </si>
  <si>
    <t>NOS Upstairs (20%)</t>
  </si>
  <si>
    <t>Stairway (50%)</t>
  </si>
  <si>
    <t>9 cm</t>
  </si>
  <si>
    <t>Blanding 1255</t>
  </si>
  <si>
    <t xml:space="preserve">KWS Curtis  </t>
  </si>
  <si>
    <t xml:space="preserve">RGT Sirius  </t>
  </si>
  <si>
    <t>3 dage</t>
  </si>
  <si>
    <t>2 cm</t>
  </si>
  <si>
    <t>Blanding 1256</t>
  </si>
  <si>
    <t xml:space="preserve">KWS Thalis  </t>
  </si>
  <si>
    <t>Blanding 1257</t>
  </si>
  <si>
    <t>4 dage</t>
  </si>
  <si>
    <t>4 cm</t>
  </si>
  <si>
    <t>Blanding 1258</t>
  </si>
  <si>
    <t>NOS Gambit</t>
  </si>
  <si>
    <t>NOS Protip</t>
  </si>
  <si>
    <t>Udgår - sorten NOS Protip ikke i forsøg</t>
  </si>
  <si>
    <t>Blanding 1259</t>
  </si>
  <si>
    <t xml:space="preserve">Blixen  </t>
  </si>
  <si>
    <t>3 cm</t>
  </si>
  <si>
    <t>Blanding 1260</t>
  </si>
  <si>
    <t xml:space="preserve">Florence  </t>
  </si>
  <si>
    <t>Blanding 1261</t>
  </si>
  <si>
    <t>1 dag</t>
  </si>
  <si>
    <t>*</t>
  </si>
  <si>
    <t>*benytter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</si>
</sst>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center"/>
    </xf>
    <xf numFmtId="0" fontId="6" fillId="0" borderId="0" xfId="0" applyFont="1"/>
    <xf numFmtId="164" fontId="4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1123362</xdr:colOff>
      <xdr:row>2</xdr:row>
      <xdr:rowOff>114300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BB12FF6-2BDD-4F77-AFC8-E416B1F33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4746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171"/>
  <sheetViews>
    <sheetView tabSelected="1" workbookViewId="0">
      <pane ySplit="17" topLeftCell="A150" activePane="bottomLeft" state="frozen"/>
      <selection pane="bottomLeft" activeCell="C84" sqref="C84"/>
    </sheetView>
  </sheetViews>
  <sheetFormatPr defaultRowHeight="15.75" x14ac:dyDescent="0.25"/>
  <cols>
    <col min="1" max="1" width="30.5" style="1" bestFit="1" customWidth="1"/>
    <col min="2" max="2" width="16.625" customWidth="1"/>
    <col min="3" max="3" width="28.75" style="2" bestFit="1" customWidth="1"/>
    <col min="4" max="4" width="17.375" style="2" bestFit="1" customWidth="1"/>
    <col min="5" max="5" width="19" style="2" bestFit="1" customWidth="1"/>
    <col min="6" max="6" width="18.125" style="2" bestFit="1" customWidth="1"/>
    <col min="7" max="7" width="8.125" style="2" bestFit="1" customWidth="1"/>
    <col min="8" max="8" width="14.125" style="2" bestFit="1" customWidth="1"/>
    <col min="9" max="9" width="17.875" style="2" bestFit="1" customWidth="1"/>
    <col min="10" max="10" width="13.375" style="2" bestFit="1" customWidth="1"/>
    <col min="11" max="15" width="9" style="3"/>
  </cols>
  <sheetData>
    <row r="5" spans="1:15" x14ac:dyDescent="0.25">
      <c r="A5" s="20" t="s">
        <v>71</v>
      </c>
      <c r="B5" s="20"/>
      <c r="C5" s="20"/>
      <c r="D5" s="20"/>
      <c r="E5" s="20"/>
      <c r="F5" s="20"/>
      <c r="G5" s="20"/>
      <c r="H5" s="20"/>
      <c r="I5" s="20"/>
      <c r="J5" s="20"/>
    </row>
    <row r="7" spans="1:15" x14ac:dyDescent="0.25">
      <c r="A7" s="21" t="s">
        <v>72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5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5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5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3" spans="1:15" x14ac:dyDescent="0.25">
      <c r="B13" s="4" t="s">
        <v>73</v>
      </c>
      <c r="C13" s="4" t="s">
        <v>54</v>
      </c>
      <c r="D13" s="4" t="s">
        <v>55</v>
      </c>
      <c r="E13" s="4" t="s">
        <v>56</v>
      </c>
      <c r="F13" s="4" t="s">
        <v>57</v>
      </c>
      <c r="G13" s="4" t="s">
        <v>58</v>
      </c>
      <c r="H13" s="4" t="s">
        <v>59</v>
      </c>
      <c r="I13" s="4" t="s">
        <v>68</v>
      </c>
      <c r="J13" s="19" t="s">
        <v>67</v>
      </c>
      <c r="K13" s="19"/>
      <c r="L13" s="19"/>
      <c r="M13" s="19"/>
      <c r="N13" s="19"/>
      <c r="O13" s="19"/>
    </row>
    <row r="14" spans="1:15" x14ac:dyDescent="0.25">
      <c r="B14" s="1"/>
      <c r="C14" s="4" t="s">
        <v>60</v>
      </c>
      <c r="D14" s="4" t="s">
        <v>60</v>
      </c>
      <c r="E14" s="4" t="s">
        <v>60</v>
      </c>
      <c r="F14" s="4" t="s">
        <v>60</v>
      </c>
      <c r="G14" s="4" t="s">
        <v>61</v>
      </c>
      <c r="H14" s="4" t="s">
        <v>62</v>
      </c>
      <c r="I14" s="4" t="s">
        <v>69</v>
      </c>
    </row>
    <row r="15" spans="1:15" x14ac:dyDescent="0.25">
      <c r="B15" s="1"/>
      <c r="C15" s="3">
        <v>2024</v>
      </c>
      <c r="D15" s="3">
        <v>2024</v>
      </c>
      <c r="E15" s="3">
        <v>2024</v>
      </c>
      <c r="F15" s="3">
        <v>2024</v>
      </c>
      <c r="G15" s="3">
        <v>2024</v>
      </c>
      <c r="H15" s="3">
        <v>2024</v>
      </c>
      <c r="I15" s="4">
        <v>2024</v>
      </c>
    </row>
    <row r="16" spans="1:15" x14ac:dyDescent="0.25">
      <c r="B16" s="3" t="s">
        <v>63</v>
      </c>
      <c r="C16" s="16">
        <v>0.2</v>
      </c>
      <c r="D16" s="16">
        <v>14.580000000000002</v>
      </c>
      <c r="E16" s="16">
        <v>1.4700000000000002</v>
      </c>
      <c r="F16" s="16">
        <v>0.94799999999999995</v>
      </c>
      <c r="G16" s="4" t="s">
        <v>64</v>
      </c>
      <c r="H16" s="4" t="s">
        <v>65</v>
      </c>
      <c r="I16" s="4"/>
      <c r="J16" s="3"/>
    </row>
    <row r="17" spans="1:15" ht="45" x14ac:dyDescent="0.25">
      <c r="A17" s="7" t="s">
        <v>70</v>
      </c>
      <c r="B17" s="1"/>
      <c r="C17" s="3"/>
      <c r="D17" s="3"/>
      <c r="E17" s="3"/>
      <c r="F17" s="3"/>
      <c r="G17" s="3"/>
      <c r="H17" s="3"/>
      <c r="I17" s="3"/>
      <c r="J17" s="5" t="s">
        <v>66</v>
      </c>
      <c r="K17" s="4">
        <v>2024</v>
      </c>
      <c r="L17" s="4">
        <v>2023</v>
      </c>
      <c r="M17" s="4">
        <v>2022</v>
      </c>
      <c r="N17" s="4">
        <v>2021</v>
      </c>
      <c r="O17" s="4">
        <v>2020</v>
      </c>
    </row>
    <row r="18" spans="1:15" x14ac:dyDescent="0.25">
      <c r="B18" s="1" t="s">
        <v>1</v>
      </c>
      <c r="C18" s="9">
        <v>0</v>
      </c>
      <c r="D18" s="9">
        <v>13</v>
      </c>
      <c r="E18" s="9">
        <v>0.9</v>
      </c>
      <c r="F18" s="9">
        <v>0.24</v>
      </c>
      <c r="G18" s="10">
        <v>45466</v>
      </c>
      <c r="H18" s="3">
        <v>64</v>
      </c>
      <c r="I18" s="12">
        <v>489</v>
      </c>
      <c r="J18" s="8">
        <f>AVERAGE(K18:O18)</f>
        <v>103.5</v>
      </c>
      <c r="K18" s="3">
        <v>102</v>
      </c>
      <c r="L18" s="3">
        <v>103</v>
      </c>
      <c r="M18" s="3">
        <v>106</v>
      </c>
      <c r="N18" s="3">
        <v>103</v>
      </c>
      <c r="O18" s="3" t="s">
        <v>0</v>
      </c>
    </row>
    <row r="19" spans="1:15" x14ac:dyDescent="0.25">
      <c r="B19" s="1" t="s">
        <v>2</v>
      </c>
      <c r="C19" s="9">
        <v>5</v>
      </c>
      <c r="D19" s="9">
        <v>4.5</v>
      </c>
      <c r="E19" s="9">
        <v>0.1</v>
      </c>
      <c r="F19" s="9">
        <v>0.19</v>
      </c>
      <c r="G19" s="10">
        <v>45466</v>
      </c>
      <c r="H19" s="3">
        <v>64</v>
      </c>
      <c r="I19" s="3" t="s">
        <v>74</v>
      </c>
      <c r="J19" s="8">
        <f t="shared" ref="J19:J70" si="0">AVERAGE(K19:O19)</f>
        <v>103</v>
      </c>
      <c r="K19" s="3">
        <v>102</v>
      </c>
      <c r="L19" s="3">
        <v>104</v>
      </c>
      <c r="M19" s="3" t="s">
        <v>0</v>
      </c>
      <c r="N19" s="3" t="s">
        <v>0</v>
      </c>
      <c r="O19" s="3" t="s">
        <v>0</v>
      </c>
    </row>
    <row r="20" spans="1:15" x14ac:dyDescent="0.25">
      <c r="B20" s="1" t="s">
        <v>3</v>
      </c>
      <c r="C20" s="9">
        <v>0</v>
      </c>
      <c r="D20" s="9">
        <v>8</v>
      </c>
      <c r="E20" s="9">
        <v>0.05</v>
      </c>
      <c r="F20" s="9">
        <v>0.06</v>
      </c>
      <c r="G20" s="10">
        <v>45468</v>
      </c>
      <c r="H20" s="3">
        <v>61</v>
      </c>
      <c r="I20" s="3" t="s">
        <v>74</v>
      </c>
      <c r="J20" s="8">
        <f t="shared" si="0"/>
        <v>100</v>
      </c>
      <c r="K20" s="3">
        <v>100</v>
      </c>
      <c r="L20" s="3" t="s">
        <v>0</v>
      </c>
      <c r="M20" s="3" t="s">
        <v>0</v>
      </c>
      <c r="N20" s="3" t="s">
        <v>0</v>
      </c>
      <c r="O20" s="3" t="s">
        <v>0</v>
      </c>
    </row>
    <row r="21" spans="1:15" x14ac:dyDescent="0.25">
      <c r="B21" s="1" t="s">
        <v>4</v>
      </c>
      <c r="C21" s="9">
        <v>0</v>
      </c>
      <c r="D21" s="9">
        <v>13</v>
      </c>
      <c r="E21" s="9">
        <v>0.3</v>
      </c>
      <c r="F21" s="9">
        <v>0</v>
      </c>
      <c r="G21" s="10">
        <v>45466</v>
      </c>
      <c r="H21" s="3">
        <v>63</v>
      </c>
      <c r="I21" s="12">
        <v>887.5</v>
      </c>
      <c r="J21" s="8">
        <f t="shared" si="0"/>
        <v>102.75</v>
      </c>
      <c r="K21" s="3">
        <v>101</v>
      </c>
      <c r="L21" s="3">
        <v>102</v>
      </c>
      <c r="M21" s="3">
        <v>104</v>
      </c>
      <c r="N21" s="3">
        <v>104</v>
      </c>
      <c r="O21" s="3" t="s">
        <v>0</v>
      </c>
    </row>
    <row r="22" spans="1:15" x14ac:dyDescent="0.25">
      <c r="B22" s="1" t="s">
        <v>5</v>
      </c>
      <c r="C22" s="9">
        <v>0</v>
      </c>
      <c r="D22" s="9">
        <v>15</v>
      </c>
      <c r="E22" s="9">
        <v>0.2</v>
      </c>
      <c r="F22" s="9">
        <v>0.12</v>
      </c>
      <c r="G22" s="10">
        <v>45465</v>
      </c>
      <c r="H22" s="3">
        <v>63</v>
      </c>
      <c r="I22" s="12">
        <v>38.799999999999997</v>
      </c>
      <c r="J22" s="8">
        <f t="shared" si="0"/>
        <v>101</v>
      </c>
      <c r="K22" s="3">
        <v>102</v>
      </c>
      <c r="L22" s="3">
        <v>100</v>
      </c>
      <c r="M22" s="3" t="s">
        <v>0</v>
      </c>
      <c r="N22" s="3" t="s">
        <v>0</v>
      </c>
      <c r="O22" s="3" t="s">
        <v>0</v>
      </c>
    </row>
    <row r="23" spans="1:15" x14ac:dyDescent="0.25">
      <c r="B23" s="1" t="s">
        <v>6</v>
      </c>
      <c r="C23" s="9">
        <v>0</v>
      </c>
      <c r="D23" s="9">
        <v>2</v>
      </c>
      <c r="E23" s="9">
        <v>2.2999999999999998</v>
      </c>
      <c r="F23" s="9">
        <v>0.44</v>
      </c>
      <c r="G23" s="10">
        <v>45467</v>
      </c>
      <c r="H23" s="3">
        <v>61</v>
      </c>
      <c r="I23" s="3" t="s">
        <v>74</v>
      </c>
      <c r="J23" s="8">
        <f t="shared" si="0"/>
        <v>96.75</v>
      </c>
      <c r="K23" s="3">
        <v>97</v>
      </c>
      <c r="L23" s="3">
        <v>94</v>
      </c>
      <c r="M23" s="3">
        <v>99</v>
      </c>
      <c r="N23" s="3">
        <v>97</v>
      </c>
      <c r="O23" s="3" t="s">
        <v>0</v>
      </c>
    </row>
    <row r="24" spans="1:15" x14ac:dyDescent="0.25">
      <c r="B24" s="1" t="s">
        <v>7</v>
      </c>
      <c r="C24" s="9">
        <v>0</v>
      </c>
      <c r="D24" s="9">
        <v>6</v>
      </c>
      <c r="E24" s="9">
        <v>0.6</v>
      </c>
      <c r="F24" s="9">
        <v>0.13</v>
      </c>
      <c r="G24" s="10">
        <v>45467</v>
      </c>
      <c r="H24" s="3">
        <v>65</v>
      </c>
      <c r="I24" s="12">
        <v>169</v>
      </c>
      <c r="J24" s="8">
        <f t="shared" si="0"/>
        <v>98.75</v>
      </c>
      <c r="K24" s="3">
        <v>101</v>
      </c>
      <c r="L24" s="3">
        <v>94</v>
      </c>
      <c r="M24" s="3">
        <v>101</v>
      </c>
      <c r="N24" s="3">
        <v>99</v>
      </c>
      <c r="O24" s="3" t="s">
        <v>0</v>
      </c>
    </row>
    <row r="25" spans="1:15" x14ac:dyDescent="0.25">
      <c r="B25" s="1" t="s">
        <v>8</v>
      </c>
      <c r="C25" s="9">
        <v>0</v>
      </c>
      <c r="D25" s="9">
        <v>17</v>
      </c>
      <c r="E25" s="9">
        <v>0.1</v>
      </c>
      <c r="F25" s="9">
        <v>0.19</v>
      </c>
      <c r="G25" s="10">
        <v>45466</v>
      </c>
      <c r="H25" s="3">
        <v>63</v>
      </c>
      <c r="I25" s="3" t="s">
        <v>74</v>
      </c>
      <c r="J25" s="8">
        <f t="shared" si="0"/>
        <v>98</v>
      </c>
      <c r="K25" s="3">
        <v>98</v>
      </c>
      <c r="L25" s="3" t="s">
        <v>0</v>
      </c>
      <c r="M25" s="3" t="s">
        <v>0</v>
      </c>
      <c r="N25" s="3" t="s">
        <v>0</v>
      </c>
      <c r="O25" s="3" t="s">
        <v>0</v>
      </c>
    </row>
    <row r="26" spans="1:15" x14ac:dyDescent="0.25">
      <c r="B26" s="1" t="s">
        <v>9</v>
      </c>
      <c r="C26" s="9">
        <v>0</v>
      </c>
      <c r="D26" s="9">
        <v>13</v>
      </c>
      <c r="E26" s="9">
        <v>0.1</v>
      </c>
      <c r="F26" s="9">
        <v>0.24</v>
      </c>
      <c r="G26" s="10">
        <v>45465</v>
      </c>
      <c r="H26" s="3">
        <v>63</v>
      </c>
      <c r="I26" s="3" t="s">
        <v>74</v>
      </c>
      <c r="J26" s="8">
        <f t="shared" si="0"/>
        <v>99</v>
      </c>
      <c r="K26" s="3">
        <v>99</v>
      </c>
      <c r="L26" s="3" t="s">
        <v>0</v>
      </c>
      <c r="M26" s="3" t="s">
        <v>0</v>
      </c>
      <c r="N26" s="3" t="s">
        <v>0</v>
      </c>
      <c r="O26" s="3" t="s">
        <v>0</v>
      </c>
    </row>
    <row r="27" spans="1:15" x14ac:dyDescent="0.25">
      <c r="A27" s="1" t="s">
        <v>78</v>
      </c>
      <c r="B27" s="1" t="s">
        <v>10</v>
      </c>
      <c r="C27" s="9">
        <v>0</v>
      </c>
      <c r="D27" s="9">
        <v>12</v>
      </c>
      <c r="E27" s="9">
        <v>2.4</v>
      </c>
      <c r="F27" s="9">
        <v>1.2</v>
      </c>
      <c r="G27" s="10">
        <v>45466</v>
      </c>
      <c r="H27" s="3">
        <v>62</v>
      </c>
      <c r="I27" s="3" t="s">
        <v>74</v>
      </c>
      <c r="J27" s="8">
        <f t="shared" si="0"/>
        <v>93</v>
      </c>
      <c r="K27" s="3">
        <v>93</v>
      </c>
      <c r="L27" s="3" t="s">
        <v>0</v>
      </c>
      <c r="M27" s="3" t="s">
        <v>0</v>
      </c>
      <c r="N27" s="3" t="s">
        <v>0</v>
      </c>
      <c r="O27" s="3" t="s">
        <v>0</v>
      </c>
    </row>
    <row r="28" spans="1:15" x14ac:dyDescent="0.25">
      <c r="A28" s="1" t="s">
        <v>78</v>
      </c>
      <c r="B28" s="1" t="s">
        <v>11</v>
      </c>
      <c r="C28" s="9">
        <v>0</v>
      </c>
      <c r="D28" s="9">
        <v>15</v>
      </c>
      <c r="E28" s="9">
        <v>3</v>
      </c>
      <c r="F28" s="9">
        <v>0.28000000000000003</v>
      </c>
      <c r="G28" s="10">
        <v>45468</v>
      </c>
      <c r="H28" s="3">
        <v>67</v>
      </c>
      <c r="I28" s="3" t="s">
        <v>74</v>
      </c>
      <c r="J28" s="8">
        <f t="shared" si="0"/>
        <v>94</v>
      </c>
      <c r="K28" s="3">
        <v>94</v>
      </c>
      <c r="L28" s="3" t="s">
        <v>0</v>
      </c>
      <c r="M28" s="3" t="s">
        <v>0</v>
      </c>
      <c r="N28" s="3" t="s">
        <v>0</v>
      </c>
      <c r="O28" s="3" t="s">
        <v>0</v>
      </c>
    </row>
    <row r="29" spans="1:15" x14ac:dyDescent="0.25">
      <c r="B29" s="1" t="s">
        <v>12</v>
      </c>
      <c r="C29" s="9">
        <v>0</v>
      </c>
      <c r="D29" s="9">
        <v>1.2</v>
      </c>
      <c r="E29" s="9">
        <v>2.2999999999999998</v>
      </c>
      <c r="F29" s="9">
        <v>0.47</v>
      </c>
      <c r="G29" s="10">
        <v>45466</v>
      </c>
      <c r="H29" s="3">
        <v>60</v>
      </c>
      <c r="I29" s="3" t="s">
        <v>74</v>
      </c>
      <c r="J29" s="8">
        <f t="shared" si="0"/>
        <v>102</v>
      </c>
      <c r="K29" s="3">
        <v>102</v>
      </c>
      <c r="L29" s="3" t="s">
        <v>0</v>
      </c>
      <c r="M29" s="3" t="s">
        <v>0</v>
      </c>
      <c r="N29" s="3" t="s">
        <v>0</v>
      </c>
      <c r="O29" s="3" t="s">
        <v>0</v>
      </c>
    </row>
    <row r="30" spans="1:15" x14ac:dyDescent="0.25">
      <c r="B30" s="1" t="s">
        <v>13</v>
      </c>
      <c r="C30" s="9">
        <v>0</v>
      </c>
      <c r="D30" s="9">
        <v>16</v>
      </c>
      <c r="E30" s="9">
        <v>0.2</v>
      </c>
      <c r="F30" s="9">
        <v>0.24</v>
      </c>
      <c r="G30" s="10">
        <v>45466</v>
      </c>
      <c r="H30" s="3">
        <v>62</v>
      </c>
      <c r="I30" s="3" t="s">
        <v>74</v>
      </c>
      <c r="J30" s="8">
        <f t="shared" si="0"/>
        <v>99</v>
      </c>
      <c r="K30" s="3">
        <v>99</v>
      </c>
      <c r="L30" s="3" t="s">
        <v>0</v>
      </c>
      <c r="M30" s="3" t="s">
        <v>0</v>
      </c>
      <c r="N30" s="3" t="s">
        <v>0</v>
      </c>
      <c r="O30" s="3" t="s">
        <v>0</v>
      </c>
    </row>
    <row r="31" spans="1:15" x14ac:dyDescent="0.25">
      <c r="B31" s="1" t="s">
        <v>14</v>
      </c>
      <c r="C31" s="9">
        <v>0</v>
      </c>
      <c r="D31" s="9">
        <v>9</v>
      </c>
      <c r="E31" s="9">
        <v>1</v>
      </c>
      <c r="F31" s="9">
        <v>0.02</v>
      </c>
      <c r="G31" s="10">
        <v>45465</v>
      </c>
      <c r="H31" s="3">
        <v>58</v>
      </c>
      <c r="I31" s="12">
        <v>289.5</v>
      </c>
      <c r="J31" s="8">
        <f t="shared" si="0"/>
        <v>99.2</v>
      </c>
      <c r="K31" s="3">
        <v>98</v>
      </c>
      <c r="L31" s="3">
        <v>98</v>
      </c>
      <c r="M31" s="3">
        <v>100</v>
      </c>
      <c r="N31" s="3">
        <v>101</v>
      </c>
      <c r="O31" s="3">
        <v>99</v>
      </c>
    </row>
    <row r="32" spans="1:15" x14ac:dyDescent="0.25">
      <c r="B32" s="1" t="s">
        <v>15</v>
      </c>
      <c r="C32" s="9">
        <v>0</v>
      </c>
      <c r="D32" s="9">
        <v>14</v>
      </c>
      <c r="E32" s="9">
        <v>0.6</v>
      </c>
      <c r="F32" s="9">
        <v>0.06</v>
      </c>
      <c r="G32" s="10">
        <v>45466</v>
      </c>
      <c r="H32" s="3">
        <v>63</v>
      </c>
      <c r="I32" s="12">
        <v>2215</v>
      </c>
      <c r="J32" s="8">
        <f t="shared" si="0"/>
        <v>103</v>
      </c>
      <c r="K32" s="3">
        <v>102</v>
      </c>
      <c r="L32" s="3">
        <v>99</v>
      </c>
      <c r="M32" s="3">
        <v>104</v>
      </c>
      <c r="N32" s="3">
        <v>105</v>
      </c>
      <c r="O32" s="3">
        <v>105</v>
      </c>
    </row>
    <row r="33" spans="2:15" x14ac:dyDescent="0.25">
      <c r="B33" s="1" t="s">
        <v>16</v>
      </c>
      <c r="C33" s="9">
        <v>0</v>
      </c>
      <c r="D33" s="9">
        <v>13</v>
      </c>
      <c r="E33" s="9">
        <v>0.9</v>
      </c>
      <c r="F33" s="9">
        <v>0.73</v>
      </c>
      <c r="G33" s="10">
        <v>45466</v>
      </c>
      <c r="H33" s="3">
        <v>63</v>
      </c>
      <c r="I33" s="12">
        <v>169</v>
      </c>
      <c r="J33" s="8">
        <f t="shared" si="0"/>
        <v>100.4</v>
      </c>
      <c r="K33" s="3">
        <v>94</v>
      </c>
      <c r="L33" s="3">
        <v>98</v>
      </c>
      <c r="M33" s="3">
        <v>103</v>
      </c>
      <c r="N33" s="3">
        <v>105</v>
      </c>
      <c r="O33" s="3">
        <v>102</v>
      </c>
    </row>
    <row r="34" spans="2:15" x14ac:dyDescent="0.25">
      <c r="B34" s="1" t="s">
        <v>17</v>
      </c>
      <c r="C34" s="9">
        <v>7</v>
      </c>
      <c r="D34" s="9">
        <v>7</v>
      </c>
      <c r="E34" s="9">
        <v>0.1</v>
      </c>
      <c r="F34" s="9">
        <v>0.66</v>
      </c>
      <c r="G34" s="10">
        <v>45466</v>
      </c>
      <c r="H34" s="3">
        <v>63</v>
      </c>
      <c r="I34" s="12">
        <v>69</v>
      </c>
      <c r="J34" s="8">
        <f t="shared" si="0"/>
        <v>98.2</v>
      </c>
      <c r="K34" s="3">
        <v>99</v>
      </c>
      <c r="L34" s="3">
        <v>95</v>
      </c>
      <c r="M34" s="3">
        <v>98</v>
      </c>
      <c r="N34" s="3">
        <v>98</v>
      </c>
      <c r="O34" s="3">
        <v>101</v>
      </c>
    </row>
    <row r="35" spans="2:15" x14ac:dyDescent="0.25">
      <c r="B35" s="1" t="s">
        <v>18</v>
      </c>
      <c r="C35" s="9">
        <v>0</v>
      </c>
      <c r="D35" s="9">
        <v>0.99</v>
      </c>
      <c r="E35" s="9">
        <v>3.2</v>
      </c>
      <c r="F35" s="9">
        <v>1.1000000000000001</v>
      </c>
      <c r="G35" s="10">
        <v>45465</v>
      </c>
      <c r="H35" s="3">
        <v>64</v>
      </c>
      <c r="I35" s="12">
        <v>25.5</v>
      </c>
      <c r="J35" s="8">
        <f t="shared" si="0"/>
        <v>106</v>
      </c>
      <c r="K35" s="3">
        <v>108</v>
      </c>
      <c r="L35" s="3">
        <v>104</v>
      </c>
      <c r="M35" s="3" t="s">
        <v>0</v>
      </c>
      <c r="N35" s="3" t="s">
        <v>0</v>
      </c>
      <c r="O35" s="3" t="s">
        <v>0</v>
      </c>
    </row>
    <row r="36" spans="2:15" x14ac:dyDescent="0.25">
      <c r="B36" s="1" t="s">
        <v>19</v>
      </c>
      <c r="C36" s="9">
        <v>0</v>
      </c>
      <c r="D36" s="9">
        <v>7</v>
      </c>
      <c r="E36" s="9">
        <v>4.7</v>
      </c>
      <c r="F36" s="9">
        <v>0.23</v>
      </c>
      <c r="G36" s="10">
        <v>45464</v>
      </c>
      <c r="H36" s="3">
        <v>62</v>
      </c>
      <c r="I36" s="3" t="s">
        <v>74</v>
      </c>
      <c r="J36" s="8">
        <f t="shared" si="0"/>
        <v>101</v>
      </c>
      <c r="K36" s="3">
        <v>101</v>
      </c>
      <c r="L36" s="3" t="s">
        <v>0</v>
      </c>
      <c r="M36" s="3" t="s">
        <v>0</v>
      </c>
      <c r="N36" s="3" t="s">
        <v>0</v>
      </c>
      <c r="O36" s="3" t="s">
        <v>0</v>
      </c>
    </row>
    <row r="37" spans="2:15" x14ac:dyDescent="0.25">
      <c r="B37" s="1" t="s">
        <v>20</v>
      </c>
      <c r="C37" s="9">
        <v>0</v>
      </c>
      <c r="D37" s="9">
        <v>10</v>
      </c>
      <c r="E37" s="9">
        <v>1</v>
      </c>
      <c r="F37" s="9">
        <v>0.03</v>
      </c>
      <c r="G37" s="10">
        <v>45468</v>
      </c>
      <c r="H37" s="3">
        <v>65</v>
      </c>
      <c r="I37" s="12">
        <v>110</v>
      </c>
      <c r="J37" s="8">
        <f t="shared" si="0"/>
        <v>99.333333333333329</v>
      </c>
      <c r="K37" s="3">
        <v>97</v>
      </c>
      <c r="L37" s="3">
        <v>96</v>
      </c>
      <c r="M37" s="3">
        <v>105</v>
      </c>
      <c r="N37" s="3" t="s">
        <v>0</v>
      </c>
      <c r="O37" s="3" t="s">
        <v>0</v>
      </c>
    </row>
    <row r="38" spans="2:15" x14ac:dyDescent="0.25">
      <c r="B38" s="1" t="s">
        <v>21</v>
      </c>
      <c r="C38" s="9">
        <v>0</v>
      </c>
      <c r="D38" s="9">
        <v>10</v>
      </c>
      <c r="E38" s="9">
        <v>0.3</v>
      </c>
      <c r="F38" s="9">
        <v>0.31</v>
      </c>
      <c r="G38" s="10">
        <v>45467</v>
      </c>
      <c r="H38" s="3">
        <v>70</v>
      </c>
      <c r="I38" s="3" t="s">
        <v>74</v>
      </c>
      <c r="J38" s="8">
        <f t="shared" si="0"/>
        <v>99</v>
      </c>
      <c r="K38" s="3">
        <v>99</v>
      </c>
      <c r="L38" s="3" t="s">
        <v>0</v>
      </c>
      <c r="M38" s="3" t="s">
        <v>0</v>
      </c>
      <c r="N38" s="3" t="s">
        <v>0</v>
      </c>
      <c r="O38" s="3" t="s">
        <v>0</v>
      </c>
    </row>
    <row r="39" spans="2:15" x14ac:dyDescent="0.25">
      <c r="B39" s="1" t="s">
        <v>22</v>
      </c>
      <c r="C39" s="9">
        <v>0</v>
      </c>
      <c r="D39" s="9">
        <v>13</v>
      </c>
      <c r="E39" s="9">
        <v>2.2999999999999998</v>
      </c>
      <c r="F39" s="9">
        <v>0.23</v>
      </c>
      <c r="G39" s="10">
        <v>45465</v>
      </c>
      <c r="H39" s="3">
        <v>61</v>
      </c>
      <c r="I39" s="3" t="s">
        <v>74</v>
      </c>
      <c r="J39" s="8">
        <f t="shared" si="0"/>
        <v>97</v>
      </c>
      <c r="K39" s="3">
        <v>97</v>
      </c>
      <c r="L39" s="3" t="s">
        <v>0</v>
      </c>
      <c r="M39" s="3" t="s">
        <v>0</v>
      </c>
      <c r="N39" s="3" t="s">
        <v>0</v>
      </c>
      <c r="O39" s="3" t="s">
        <v>0</v>
      </c>
    </row>
    <row r="40" spans="2:15" x14ac:dyDescent="0.25">
      <c r="B40" s="1" t="s">
        <v>23</v>
      </c>
      <c r="C40" s="9">
        <v>0</v>
      </c>
      <c r="D40" s="9">
        <v>7</v>
      </c>
      <c r="E40" s="9">
        <v>1.3</v>
      </c>
      <c r="F40" s="9">
        <v>0.74</v>
      </c>
      <c r="G40" s="10">
        <v>45466</v>
      </c>
      <c r="H40" s="3">
        <v>59</v>
      </c>
      <c r="I40" s="3" t="s">
        <v>74</v>
      </c>
      <c r="J40" s="8">
        <f t="shared" si="0"/>
        <v>101</v>
      </c>
      <c r="K40" s="3">
        <v>101</v>
      </c>
      <c r="L40" s="3" t="s">
        <v>0</v>
      </c>
      <c r="M40" s="3" t="s">
        <v>0</v>
      </c>
      <c r="N40" s="3" t="s">
        <v>0</v>
      </c>
      <c r="O40" s="3" t="s">
        <v>0</v>
      </c>
    </row>
    <row r="41" spans="2:15" x14ac:dyDescent="0.25">
      <c r="B41" s="1" t="s">
        <v>24</v>
      </c>
      <c r="C41" s="9">
        <v>0</v>
      </c>
      <c r="D41" s="9">
        <v>8</v>
      </c>
      <c r="E41" s="9">
        <v>2</v>
      </c>
      <c r="F41" s="9">
        <v>0</v>
      </c>
      <c r="G41" s="10">
        <v>45468</v>
      </c>
      <c r="H41" s="3">
        <v>65</v>
      </c>
      <c r="I41" s="12">
        <v>17</v>
      </c>
      <c r="J41" s="8">
        <f t="shared" si="0"/>
        <v>102.5</v>
      </c>
      <c r="K41" s="3">
        <v>104</v>
      </c>
      <c r="L41" s="3">
        <v>101</v>
      </c>
      <c r="M41" s="3" t="s">
        <v>0</v>
      </c>
      <c r="N41" s="3" t="s">
        <v>0</v>
      </c>
      <c r="O41" s="3" t="s">
        <v>0</v>
      </c>
    </row>
    <row r="42" spans="2:15" x14ac:dyDescent="0.25">
      <c r="B42" s="1" t="s">
        <v>25</v>
      </c>
      <c r="C42" s="9">
        <v>0</v>
      </c>
      <c r="D42" s="9">
        <v>10</v>
      </c>
      <c r="E42" s="9">
        <v>3</v>
      </c>
      <c r="F42" s="9">
        <v>0.08</v>
      </c>
      <c r="G42" s="10">
        <v>45468</v>
      </c>
      <c r="H42" s="3">
        <v>65</v>
      </c>
      <c r="I42" s="12">
        <v>28</v>
      </c>
      <c r="J42" s="8">
        <f t="shared" si="0"/>
        <v>103</v>
      </c>
      <c r="K42" s="3">
        <v>103</v>
      </c>
      <c r="L42" s="3" t="s">
        <v>0</v>
      </c>
      <c r="M42" s="3" t="s">
        <v>0</v>
      </c>
      <c r="N42" s="3" t="s">
        <v>0</v>
      </c>
      <c r="O42" s="3" t="s">
        <v>0</v>
      </c>
    </row>
    <row r="43" spans="2:15" x14ac:dyDescent="0.25">
      <c r="B43" s="1" t="s">
        <v>26</v>
      </c>
      <c r="C43" s="9">
        <v>0</v>
      </c>
      <c r="D43" s="9">
        <v>12</v>
      </c>
      <c r="E43" s="9">
        <v>0.5</v>
      </c>
      <c r="F43" s="9">
        <v>0.42</v>
      </c>
      <c r="G43" s="10">
        <v>45464</v>
      </c>
      <c r="H43" s="3">
        <v>61</v>
      </c>
      <c r="I43" s="12">
        <v>787.9</v>
      </c>
      <c r="J43" s="8">
        <f t="shared" si="0"/>
        <v>100</v>
      </c>
      <c r="K43" s="3">
        <v>98</v>
      </c>
      <c r="L43" s="3">
        <v>99</v>
      </c>
      <c r="M43" s="3">
        <v>101</v>
      </c>
      <c r="N43" s="3">
        <v>101</v>
      </c>
      <c r="O43" s="3">
        <v>101</v>
      </c>
    </row>
    <row r="44" spans="2:15" x14ac:dyDescent="0.25">
      <c r="B44" s="1" t="s">
        <v>27</v>
      </c>
      <c r="C44" s="9">
        <v>0</v>
      </c>
      <c r="D44" s="9">
        <v>5</v>
      </c>
      <c r="E44" s="9">
        <v>1</v>
      </c>
      <c r="F44" s="9">
        <v>0.01</v>
      </c>
      <c r="G44" s="10">
        <v>45468</v>
      </c>
      <c r="H44" s="3">
        <v>65</v>
      </c>
      <c r="I44" s="12">
        <v>7126.99</v>
      </c>
      <c r="J44" s="8">
        <f t="shared" si="0"/>
        <v>103</v>
      </c>
      <c r="K44" s="3">
        <v>102</v>
      </c>
      <c r="L44" s="3" t="s">
        <v>0</v>
      </c>
      <c r="M44" s="3">
        <v>103</v>
      </c>
      <c r="N44" s="3">
        <v>104</v>
      </c>
      <c r="O44" s="3">
        <v>103</v>
      </c>
    </row>
    <row r="45" spans="2:15" x14ac:dyDescent="0.25">
      <c r="B45" s="1" t="s">
        <v>28</v>
      </c>
      <c r="C45" s="9">
        <v>0</v>
      </c>
      <c r="D45" s="9">
        <v>0.26</v>
      </c>
      <c r="E45" s="9">
        <v>1.1000000000000001</v>
      </c>
      <c r="F45" s="9">
        <v>0.78</v>
      </c>
      <c r="G45" s="10">
        <v>45466</v>
      </c>
      <c r="H45" s="3">
        <v>60</v>
      </c>
      <c r="I45" s="3" t="s">
        <v>74</v>
      </c>
      <c r="J45" s="8">
        <f t="shared" si="0"/>
        <v>100</v>
      </c>
      <c r="K45" s="3">
        <v>104</v>
      </c>
      <c r="L45" s="3">
        <v>96</v>
      </c>
      <c r="M45" s="3" t="s">
        <v>0</v>
      </c>
      <c r="N45" s="3" t="s">
        <v>0</v>
      </c>
      <c r="O45" s="3" t="s">
        <v>0</v>
      </c>
    </row>
    <row r="46" spans="2:15" x14ac:dyDescent="0.25">
      <c r="B46" s="1" t="s">
        <v>29</v>
      </c>
      <c r="C46" s="9">
        <v>0</v>
      </c>
      <c r="D46" s="9">
        <v>16</v>
      </c>
      <c r="E46" s="9">
        <v>0.2</v>
      </c>
      <c r="F46" s="9">
        <v>0.02</v>
      </c>
      <c r="G46" s="10">
        <v>45467</v>
      </c>
      <c r="H46" s="3">
        <v>63</v>
      </c>
      <c r="I46" s="3" t="s">
        <v>74</v>
      </c>
      <c r="J46" s="8">
        <f t="shared" si="0"/>
        <v>105</v>
      </c>
      <c r="K46" s="3">
        <v>105</v>
      </c>
      <c r="L46" s="3" t="s">
        <v>0</v>
      </c>
      <c r="M46" s="3" t="s">
        <v>0</v>
      </c>
      <c r="N46" s="3" t="s">
        <v>0</v>
      </c>
      <c r="O46" s="3" t="s">
        <v>0</v>
      </c>
    </row>
    <row r="47" spans="2:15" x14ac:dyDescent="0.25">
      <c r="B47" s="1" t="s">
        <v>30</v>
      </c>
      <c r="C47" s="9">
        <v>0</v>
      </c>
      <c r="D47" s="9">
        <v>13</v>
      </c>
      <c r="E47" s="9">
        <v>3</v>
      </c>
      <c r="F47" s="9">
        <v>0.19</v>
      </c>
      <c r="G47" s="10">
        <v>45466</v>
      </c>
      <c r="H47" s="3">
        <v>65</v>
      </c>
      <c r="I47" s="12">
        <v>56</v>
      </c>
      <c r="J47" s="8">
        <f t="shared" si="0"/>
        <v>103</v>
      </c>
      <c r="K47" s="3">
        <v>102</v>
      </c>
      <c r="L47" s="3">
        <v>102</v>
      </c>
      <c r="M47" s="3">
        <v>104</v>
      </c>
      <c r="N47" s="3">
        <v>104</v>
      </c>
      <c r="O47" s="3" t="s">
        <v>0</v>
      </c>
    </row>
    <row r="48" spans="2:15" x14ac:dyDescent="0.25">
      <c r="B48" s="1" t="s">
        <v>31</v>
      </c>
      <c r="C48" s="9">
        <v>0</v>
      </c>
      <c r="D48" s="9">
        <v>1.1000000000000001</v>
      </c>
      <c r="E48" s="9">
        <v>2</v>
      </c>
      <c r="F48" s="9">
        <v>0.68</v>
      </c>
      <c r="G48" s="10">
        <v>45466</v>
      </c>
      <c r="H48" s="3">
        <v>60</v>
      </c>
      <c r="I48" s="12">
        <v>13.1</v>
      </c>
      <c r="J48" s="8">
        <f t="shared" si="0"/>
        <v>102</v>
      </c>
      <c r="K48" s="3">
        <v>106</v>
      </c>
      <c r="L48" s="3">
        <v>99</v>
      </c>
      <c r="M48" s="3">
        <v>102</v>
      </c>
      <c r="N48" s="3">
        <v>101</v>
      </c>
      <c r="O48" s="3" t="s">
        <v>0</v>
      </c>
    </row>
    <row r="49" spans="1:15" x14ac:dyDescent="0.25">
      <c r="B49" s="1" t="s">
        <v>32</v>
      </c>
      <c r="C49" s="9">
        <v>0</v>
      </c>
      <c r="D49" s="9">
        <v>13</v>
      </c>
      <c r="E49" s="9">
        <v>4.7</v>
      </c>
      <c r="F49" s="9">
        <v>7</v>
      </c>
      <c r="G49" s="10">
        <v>45467</v>
      </c>
      <c r="H49" s="3">
        <v>61</v>
      </c>
      <c r="I49" s="12">
        <v>124</v>
      </c>
      <c r="J49" s="8">
        <f t="shared" si="0"/>
        <v>101.2</v>
      </c>
      <c r="K49" s="3">
        <v>97</v>
      </c>
      <c r="L49" s="3">
        <v>101</v>
      </c>
      <c r="M49" s="3">
        <v>102</v>
      </c>
      <c r="N49" s="3">
        <v>103</v>
      </c>
      <c r="O49" s="3">
        <v>103</v>
      </c>
    </row>
    <row r="50" spans="1:15" x14ac:dyDescent="0.25">
      <c r="B50" s="1" t="s">
        <v>33</v>
      </c>
      <c r="C50" s="9">
        <v>0</v>
      </c>
      <c r="D50" s="9">
        <v>19</v>
      </c>
      <c r="E50" s="9">
        <v>2.7</v>
      </c>
      <c r="F50" s="9">
        <v>0.15</v>
      </c>
      <c r="G50" s="10">
        <v>45467</v>
      </c>
      <c r="H50" s="3">
        <v>65</v>
      </c>
      <c r="I50" s="3" t="s">
        <v>74</v>
      </c>
      <c r="J50" s="8">
        <f t="shared" si="0"/>
        <v>97</v>
      </c>
      <c r="K50" s="3">
        <v>97</v>
      </c>
      <c r="L50" s="3" t="s">
        <v>0</v>
      </c>
      <c r="M50" s="3" t="s">
        <v>0</v>
      </c>
      <c r="N50" s="3" t="s">
        <v>0</v>
      </c>
      <c r="O50" s="3" t="s">
        <v>0</v>
      </c>
    </row>
    <row r="51" spans="1:15" x14ac:dyDescent="0.25">
      <c r="B51" s="1" t="s">
        <v>34</v>
      </c>
      <c r="C51" s="9">
        <v>0</v>
      </c>
      <c r="D51" s="9">
        <v>1</v>
      </c>
      <c r="E51" s="9">
        <v>2</v>
      </c>
      <c r="F51" s="9">
        <v>0.81</v>
      </c>
      <c r="G51" s="10">
        <v>45465</v>
      </c>
      <c r="H51" s="3">
        <v>64</v>
      </c>
      <c r="I51" s="11">
        <v>0.38</v>
      </c>
      <c r="J51" s="8">
        <f t="shared" si="0"/>
        <v>109</v>
      </c>
      <c r="K51" s="3">
        <v>109</v>
      </c>
      <c r="L51" s="3" t="s">
        <v>0</v>
      </c>
      <c r="M51" s="3" t="s">
        <v>0</v>
      </c>
      <c r="N51" s="3" t="s">
        <v>0</v>
      </c>
      <c r="O51" s="3" t="s">
        <v>0</v>
      </c>
    </row>
    <row r="52" spans="1:15" x14ac:dyDescent="0.25">
      <c r="B52" s="1" t="s">
        <v>35</v>
      </c>
      <c r="C52" s="9">
        <v>0</v>
      </c>
      <c r="D52" s="9">
        <v>17</v>
      </c>
      <c r="E52" s="9">
        <v>4.3</v>
      </c>
      <c r="F52" s="9">
        <v>0.21</v>
      </c>
      <c r="G52" s="10">
        <v>45467</v>
      </c>
      <c r="H52" s="3">
        <v>65</v>
      </c>
      <c r="I52" s="12">
        <v>1.35</v>
      </c>
      <c r="J52" s="8">
        <f t="shared" si="0"/>
        <v>101</v>
      </c>
      <c r="K52" s="3">
        <v>101</v>
      </c>
      <c r="L52" s="3" t="s">
        <v>0</v>
      </c>
      <c r="M52" s="3" t="s">
        <v>0</v>
      </c>
      <c r="N52" s="3" t="s">
        <v>0</v>
      </c>
      <c r="O52" s="3" t="s">
        <v>0</v>
      </c>
    </row>
    <row r="53" spans="1:15" x14ac:dyDescent="0.25">
      <c r="B53" s="1" t="s">
        <v>36</v>
      </c>
      <c r="C53" s="9">
        <v>0</v>
      </c>
      <c r="D53" s="9">
        <v>12</v>
      </c>
      <c r="E53" s="9">
        <v>0.02</v>
      </c>
      <c r="F53" s="9">
        <v>0.47</v>
      </c>
      <c r="G53" s="10">
        <v>45464</v>
      </c>
      <c r="H53" s="3">
        <v>65</v>
      </c>
      <c r="I53" s="11">
        <v>0.41</v>
      </c>
      <c r="J53" s="8">
        <f t="shared" si="0"/>
        <v>101</v>
      </c>
      <c r="K53" s="3">
        <v>101</v>
      </c>
      <c r="L53" s="3" t="s">
        <v>0</v>
      </c>
      <c r="M53" s="3" t="s">
        <v>0</v>
      </c>
      <c r="N53" s="3" t="s">
        <v>0</v>
      </c>
      <c r="O53" s="3" t="s">
        <v>0</v>
      </c>
    </row>
    <row r="54" spans="1:15" x14ac:dyDescent="0.25">
      <c r="B54" s="1" t="s">
        <v>37</v>
      </c>
      <c r="C54" s="9">
        <v>0</v>
      </c>
      <c r="D54" s="9">
        <v>14</v>
      </c>
      <c r="E54" s="9">
        <v>1.4</v>
      </c>
      <c r="F54" s="9">
        <v>1.1000000000000001</v>
      </c>
      <c r="G54" s="10">
        <v>45465</v>
      </c>
      <c r="H54" s="3">
        <v>68</v>
      </c>
      <c r="I54" s="12">
        <v>1.2</v>
      </c>
      <c r="J54" s="8">
        <f t="shared" si="0"/>
        <v>106</v>
      </c>
      <c r="K54" s="3">
        <v>106</v>
      </c>
      <c r="L54" s="3" t="s">
        <v>0</v>
      </c>
      <c r="M54" s="3" t="s">
        <v>0</v>
      </c>
      <c r="N54" s="3" t="s">
        <v>0</v>
      </c>
      <c r="O54" s="3" t="s">
        <v>0</v>
      </c>
    </row>
    <row r="55" spans="1:15" x14ac:dyDescent="0.25">
      <c r="B55" s="1" t="s">
        <v>38</v>
      </c>
      <c r="C55" s="9">
        <v>0</v>
      </c>
      <c r="D55" s="9">
        <v>11</v>
      </c>
      <c r="E55" s="9">
        <v>0.1</v>
      </c>
      <c r="F55" s="9">
        <v>0.06</v>
      </c>
      <c r="G55" s="10">
        <v>45466</v>
      </c>
      <c r="H55" s="3">
        <v>59</v>
      </c>
      <c r="I55" s="12">
        <v>963</v>
      </c>
      <c r="J55" s="8">
        <f t="shared" si="0"/>
        <v>103</v>
      </c>
      <c r="K55" s="3">
        <v>101</v>
      </c>
      <c r="L55" s="3">
        <v>102</v>
      </c>
      <c r="M55" s="3">
        <v>105</v>
      </c>
      <c r="N55" s="3">
        <v>104</v>
      </c>
      <c r="O55" s="3" t="s">
        <v>0</v>
      </c>
    </row>
    <row r="56" spans="1:15" x14ac:dyDescent="0.25">
      <c r="B56" s="1" t="s">
        <v>39</v>
      </c>
      <c r="C56" s="9">
        <v>0</v>
      </c>
      <c r="D56" s="9">
        <v>12</v>
      </c>
      <c r="E56" s="9">
        <v>2.2000000000000002</v>
      </c>
      <c r="F56" s="9">
        <v>0.08</v>
      </c>
      <c r="G56" s="10">
        <v>45466</v>
      </c>
      <c r="H56" s="3">
        <v>67</v>
      </c>
      <c r="I56" s="3" t="s">
        <v>74</v>
      </c>
      <c r="J56" s="8">
        <f t="shared" si="0"/>
        <v>102.33333333333333</v>
      </c>
      <c r="K56" s="3">
        <v>104</v>
      </c>
      <c r="L56" s="3">
        <v>99</v>
      </c>
      <c r="M56" s="3">
        <v>104</v>
      </c>
      <c r="N56" s="3" t="s">
        <v>0</v>
      </c>
      <c r="O56" s="3" t="s">
        <v>0</v>
      </c>
    </row>
    <row r="57" spans="1:15" x14ac:dyDescent="0.25">
      <c r="B57" s="1" t="s">
        <v>40</v>
      </c>
      <c r="C57" s="9">
        <v>0</v>
      </c>
      <c r="D57" s="9">
        <v>6</v>
      </c>
      <c r="E57" s="9">
        <v>1.4</v>
      </c>
      <c r="F57" s="9">
        <v>0.09</v>
      </c>
      <c r="G57" s="10">
        <v>45467</v>
      </c>
      <c r="H57" s="3">
        <v>64</v>
      </c>
      <c r="I57" s="12">
        <v>32.200000000000003</v>
      </c>
      <c r="J57" s="8">
        <f t="shared" si="0"/>
        <v>99</v>
      </c>
      <c r="K57" s="3">
        <v>99</v>
      </c>
      <c r="L57" s="3">
        <v>94</v>
      </c>
      <c r="M57" s="3">
        <v>104</v>
      </c>
      <c r="N57" s="3" t="s">
        <v>0</v>
      </c>
      <c r="O57" s="3" t="s">
        <v>0</v>
      </c>
    </row>
    <row r="58" spans="1:15" x14ac:dyDescent="0.25">
      <c r="B58" s="1" t="s">
        <v>41</v>
      </c>
      <c r="C58" s="9">
        <v>0</v>
      </c>
      <c r="D58" s="9">
        <v>9</v>
      </c>
      <c r="E58" s="9">
        <v>0.4</v>
      </c>
      <c r="F58" s="9">
        <v>0.23</v>
      </c>
      <c r="G58" s="10">
        <v>45469</v>
      </c>
      <c r="H58" s="3">
        <v>67</v>
      </c>
      <c r="I58" s="12">
        <v>403</v>
      </c>
      <c r="J58" s="8">
        <f t="shared" si="0"/>
        <v>101.5</v>
      </c>
      <c r="K58" s="3">
        <v>99</v>
      </c>
      <c r="L58" s="3">
        <v>99</v>
      </c>
      <c r="M58" s="3">
        <v>103</v>
      </c>
      <c r="N58" s="3">
        <v>105</v>
      </c>
      <c r="O58" s="3" t="s">
        <v>0</v>
      </c>
    </row>
    <row r="59" spans="1:15" x14ac:dyDescent="0.25">
      <c r="B59" s="1" t="s">
        <v>42</v>
      </c>
      <c r="C59" s="9">
        <v>0</v>
      </c>
      <c r="D59" s="9">
        <v>17</v>
      </c>
      <c r="E59" s="9">
        <v>0.7</v>
      </c>
      <c r="F59" s="9">
        <v>1.2</v>
      </c>
      <c r="G59" s="10">
        <v>45465</v>
      </c>
      <c r="H59" s="3">
        <v>61</v>
      </c>
      <c r="I59" s="3" t="s">
        <v>74</v>
      </c>
      <c r="J59" s="8">
        <f t="shared" si="0"/>
        <v>97.5</v>
      </c>
      <c r="K59" s="3">
        <v>99</v>
      </c>
      <c r="L59" s="3">
        <v>96</v>
      </c>
      <c r="M59" s="3" t="s">
        <v>0</v>
      </c>
      <c r="N59" s="3" t="s">
        <v>0</v>
      </c>
      <c r="O59" s="3" t="s">
        <v>0</v>
      </c>
    </row>
    <row r="60" spans="1:15" x14ac:dyDescent="0.25">
      <c r="B60" s="1" t="s">
        <v>43</v>
      </c>
      <c r="C60" s="9">
        <v>0</v>
      </c>
      <c r="D60" s="9">
        <v>13</v>
      </c>
      <c r="E60" s="9">
        <v>0.1</v>
      </c>
      <c r="F60" s="9">
        <v>0.96</v>
      </c>
      <c r="G60" s="10">
        <v>45468</v>
      </c>
      <c r="H60" s="3">
        <v>63</v>
      </c>
      <c r="I60" s="12">
        <v>2517.81</v>
      </c>
      <c r="J60" s="8">
        <f t="shared" si="0"/>
        <v>98</v>
      </c>
      <c r="K60" s="3">
        <v>93</v>
      </c>
      <c r="L60" s="3">
        <v>95</v>
      </c>
      <c r="M60" s="3">
        <v>100</v>
      </c>
      <c r="N60" s="3">
        <v>101</v>
      </c>
      <c r="O60" s="3">
        <v>101</v>
      </c>
    </row>
    <row r="61" spans="1:15" x14ac:dyDescent="0.25">
      <c r="B61" s="1" t="s">
        <v>44</v>
      </c>
      <c r="C61" s="9">
        <v>0</v>
      </c>
      <c r="D61" s="9">
        <v>4.5999999999999996</v>
      </c>
      <c r="E61" s="9">
        <v>1.2</v>
      </c>
      <c r="F61" s="9">
        <v>0.47</v>
      </c>
      <c r="G61" s="10">
        <v>45467</v>
      </c>
      <c r="H61" s="3">
        <v>63</v>
      </c>
      <c r="I61" s="12">
        <v>176</v>
      </c>
      <c r="J61" s="8">
        <f t="shared" si="0"/>
        <v>100.75</v>
      </c>
      <c r="K61" s="3">
        <v>95</v>
      </c>
      <c r="L61" s="3">
        <v>99</v>
      </c>
      <c r="M61" s="3" t="s">
        <v>0</v>
      </c>
      <c r="N61" s="3">
        <v>104</v>
      </c>
      <c r="O61" s="3">
        <v>105</v>
      </c>
    </row>
    <row r="62" spans="1:15" x14ac:dyDescent="0.25">
      <c r="A62" s="1" t="s">
        <v>78</v>
      </c>
      <c r="B62" s="1" t="s">
        <v>45</v>
      </c>
      <c r="C62" s="9">
        <v>0</v>
      </c>
      <c r="D62" s="9">
        <v>13</v>
      </c>
      <c r="E62" s="9">
        <v>0.9</v>
      </c>
      <c r="F62" s="9">
        <v>1.1000000000000001</v>
      </c>
      <c r="G62" s="10">
        <v>45467</v>
      </c>
      <c r="H62" s="3">
        <v>66</v>
      </c>
      <c r="I62" s="3" t="s">
        <v>74</v>
      </c>
      <c r="J62" s="8">
        <f t="shared" si="0"/>
        <v>94.5</v>
      </c>
      <c r="K62" s="3">
        <v>94</v>
      </c>
      <c r="L62" s="3">
        <v>95</v>
      </c>
      <c r="M62" s="3" t="s">
        <v>0</v>
      </c>
      <c r="N62" s="3" t="s">
        <v>0</v>
      </c>
      <c r="O62" s="3" t="s">
        <v>0</v>
      </c>
    </row>
    <row r="63" spans="1:15" x14ac:dyDescent="0.25">
      <c r="B63" s="1" t="s">
        <v>46</v>
      </c>
      <c r="C63" s="9">
        <v>0</v>
      </c>
      <c r="D63" s="9">
        <v>14</v>
      </c>
      <c r="E63" s="9">
        <v>3.3</v>
      </c>
      <c r="F63" s="9">
        <v>0.08</v>
      </c>
      <c r="G63" s="10">
        <v>45465</v>
      </c>
      <c r="H63" s="3">
        <v>64</v>
      </c>
      <c r="I63" s="12">
        <v>57</v>
      </c>
      <c r="J63" s="8">
        <f t="shared" si="0"/>
        <v>101</v>
      </c>
      <c r="K63" s="3">
        <v>101</v>
      </c>
      <c r="L63" s="3">
        <v>101</v>
      </c>
      <c r="M63" s="3" t="s">
        <v>0</v>
      </c>
      <c r="N63" s="3" t="s">
        <v>0</v>
      </c>
      <c r="O63" s="3" t="s">
        <v>0</v>
      </c>
    </row>
    <row r="64" spans="1:15" x14ac:dyDescent="0.25">
      <c r="B64" s="1" t="s">
        <v>47</v>
      </c>
      <c r="C64" s="9">
        <v>0</v>
      </c>
      <c r="D64" s="9">
        <v>13</v>
      </c>
      <c r="E64" s="9">
        <v>1.2</v>
      </c>
      <c r="F64" s="9">
        <v>0.34</v>
      </c>
      <c r="G64" s="10">
        <v>45467</v>
      </c>
      <c r="H64" s="3">
        <v>61</v>
      </c>
      <c r="I64" s="3" t="s">
        <v>74</v>
      </c>
      <c r="J64" s="8">
        <f t="shared" si="0"/>
        <v>100</v>
      </c>
      <c r="K64" s="3">
        <v>100</v>
      </c>
      <c r="L64" s="3" t="s">
        <v>0</v>
      </c>
      <c r="M64" s="3" t="s">
        <v>0</v>
      </c>
      <c r="N64" s="3" t="s">
        <v>0</v>
      </c>
      <c r="O64" s="3" t="s">
        <v>0</v>
      </c>
    </row>
    <row r="65" spans="2:15" x14ac:dyDescent="0.25">
      <c r="B65" s="1" t="s">
        <v>48</v>
      </c>
      <c r="C65" s="9">
        <v>0</v>
      </c>
      <c r="D65" s="9">
        <v>12</v>
      </c>
      <c r="E65" s="9">
        <v>1.5</v>
      </c>
      <c r="F65" s="9">
        <v>2.1</v>
      </c>
      <c r="G65" s="10">
        <v>45467</v>
      </c>
      <c r="H65" s="3">
        <v>67</v>
      </c>
      <c r="I65" s="12">
        <v>2502.0100000000002</v>
      </c>
      <c r="J65" s="8">
        <f t="shared" si="0"/>
        <v>101.6</v>
      </c>
      <c r="K65" s="3">
        <v>98</v>
      </c>
      <c r="L65" s="3">
        <v>100</v>
      </c>
      <c r="M65" s="3">
        <v>103</v>
      </c>
      <c r="N65" s="3">
        <v>103</v>
      </c>
      <c r="O65" s="3">
        <v>104</v>
      </c>
    </row>
    <row r="66" spans="2:15" x14ac:dyDescent="0.25">
      <c r="B66" s="1" t="s">
        <v>49</v>
      </c>
      <c r="C66" s="9">
        <v>0</v>
      </c>
      <c r="D66" s="9">
        <v>4.5999999999999996</v>
      </c>
      <c r="E66" s="9">
        <v>1.7</v>
      </c>
      <c r="F66" s="9">
        <v>0.03</v>
      </c>
      <c r="G66" s="10">
        <v>45467</v>
      </c>
      <c r="H66" s="3">
        <v>68</v>
      </c>
      <c r="I66" s="12">
        <v>1375.04</v>
      </c>
      <c r="J66" s="8">
        <f t="shared" si="0"/>
        <v>100.6</v>
      </c>
      <c r="K66" s="3">
        <v>95</v>
      </c>
      <c r="L66" s="3">
        <v>98</v>
      </c>
      <c r="M66" s="3">
        <v>103</v>
      </c>
      <c r="N66" s="3">
        <v>102</v>
      </c>
      <c r="O66" s="3">
        <v>105</v>
      </c>
    </row>
    <row r="67" spans="2:15" x14ac:dyDescent="0.25">
      <c r="B67" s="1" t="s">
        <v>50</v>
      </c>
      <c r="C67" s="9">
        <v>3.3</v>
      </c>
      <c r="D67" s="9">
        <v>8</v>
      </c>
      <c r="E67" s="9">
        <v>2.7</v>
      </c>
      <c r="F67" s="9">
        <v>0.01</v>
      </c>
      <c r="G67" s="10">
        <v>45464</v>
      </c>
      <c r="H67" s="3">
        <v>62</v>
      </c>
      <c r="I67" s="3" t="s">
        <v>74</v>
      </c>
      <c r="J67" s="8">
        <f t="shared" si="0"/>
        <v>97.666666666666671</v>
      </c>
      <c r="K67" s="3">
        <v>98</v>
      </c>
      <c r="L67" s="3">
        <v>96</v>
      </c>
      <c r="M67" s="3" t="s">
        <v>0</v>
      </c>
      <c r="N67" s="3">
        <v>99</v>
      </c>
      <c r="O67" s="3" t="s">
        <v>0</v>
      </c>
    </row>
    <row r="68" spans="2:15" x14ac:dyDescent="0.25">
      <c r="B68" s="1" t="s">
        <v>51</v>
      </c>
      <c r="C68" s="9">
        <v>0</v>
      </c>
      <c r="D68" s="9">
        <v>9</v>
      </c>
      <c r="E68" s="9">
        <v>2.7</v>
      </c>
      <c r="F68" s="9">
        <v>0.82</v>
      </c>
      <c r="G68" s="10">
        <v>45467</v>
      </c>
      <c r="H68" s="3">
        <v>62</v>
      </c>
      <c r="I68" s="3" t="s">
        <v>74</v>
      </c>
      <c r="J68" s="8">
        <f t="shared" si="0"/>
        <v>99.5</v>
      </c>
      <c r="K68" s="3">
        <v>103</v>
      </c>
      <c r="L68" s="3">
        <v>96</v>
      </c>
      <c r="M68" s="3" t="s">
        <v>0</v>
      </c>
      <c r="N68" s="3" t="s">
        <v>0</v>
      </c>
      <c r="O68" s="3" t="s">
        <v>0</v>
      </c>
    </row>
    <row r="69" spans="2:15" x14ac:dyDescent="0.25">
      <c r="B69" s="1" t="s">
        <v>52</v>
      </c>
      <c r="C69" s="9">
        <v>0</v>
      </c>
      <c r="D69" s="9">
        <v>12</v>
      </c>
      <c r="E69" s="9">
        <v>2.6</v>
      </c>
      <c r="F69" s="9">
        <v>0.18</v>
      </c>
      <c r="G69" s="10">
        <v>45468</v>
      </c>
      <c r="H69" s="3">
        <v>61</v>
      </c>
      <c r="I69" s="3" t="s">
        <v>74</v>
      </c>
      <c r="J69" s="8">
        <f t="shared" si="0"/>
        <v>101</v>
      </c>
      <c r="K69" s="3">
        <v>100</v>
      </c>
      <c r="L69" s="3" t="s">
        <v>0</v>
      </c>
      <c r="M69" s="3">
        <v>101</v>
      </c>
      <c r="N69" s="3">
        <v>102</v>
      </c>
      <c r="O69" s="3" t="s">
        <v>0</v>
      </c>
    </row>
    <row r="70" spans="2:15" x14ac:dyDescent="0.25">
      <c r="B70" s="1" t="s">
        <v>53</v>
      </c>
      <c r="C70" s="9">
        <v>0</v>
      </c>
      <c r="D70" s="9">
        <v>9</v>
      </c>
      <c r="E70" s="9">
        <v>2.7</v>
      </c>
      <c r="F70" s="9">
        <v>0.06</v>
      </c>
      <c r="G70" s="10">
        <v>45466</v>
      </c>
      <c r="H70" s="3">
        <v>66</v>
      </c>
      <c r="I70" s="13">
        <v>979.03</v>
      </c>
      <c r="J70" s="8">
        <f t="shared" si="0"/>
        <v>102</v>
      </c>
      <c r="K70" s="3">
        <v>103</v>
      </c>
      <c r="L70" s="3">
        <v>100</v>
      </c>
      <c r="M70" s="3">
        <v>103</v>
      </c>
      <c r="N70" s="3">
        <v>100</v>
      </c>
      <c r="O70" s="3">
        <v>104</v>
      </c>
    </row>
    <row r="71" spans="2:15" x14ac:dyDescent="0.25">
      <c r="G71" s="17"/>
    </row>
    <row r="72" spans="2:15" x14ac:dyDescent="0.25">
      <c r="G72" s="17"/>
    </row>
    <row r="73" spans="2:15" x14ac:dyDescent="0.25">
      <c r="B73" s="7" t="s">
        <v>75</v>
      </c>
      <c r="G73" s="17"/>
    </row>
    <row r="74" spans="2:15" x14ac:dyDescent="0.25">
      <c r="B74" s="1" t="s">
        <v>27</v>
      </c>
      <c r="C74" s="9">
        <v>0</v>
      </c>
      <c r="D74" s="9">
        <v>5</v>
      </c>
      <c r="E74" s="9">
        <v>1</v>
      </c>
      <c r="F74" s="9">
        <v>0.01</v>
      </c>
      <c r="G74" s="10">
        <v>45468</v>
      </c>
      <c r="H74" s="3">
        <v>65</v>
      </c>
    </row>
    <row r="75" spans="2:15" x14ac:dyDescent="0.25">
      <c r="B75" s="1" t="s">
        <v>43</v>
      </c>
      <c r="C75" s="9">
        <v>0</v>
      </c>
      <c r="D75" s="9">
        <v>13</v>
      </c>
      <c r="E75" s="9">
        <v>0.1</v>
      </c>
      <c r="F75" s="9">
        <v>0.96</v>
      </c>
      <c r="G75" s="10">
        <v>45468</v>
      </c>
      <c r="H75" s="3">
        <v>63</v>
      </c>
    </row>
    <row r="76" spans="2:15" x14ac:dyDescent="0.25">
      <c r="B76" s="1" t="s">
        <v>48</v>
      </c>
      <c r="C76" s="9">
        <v>0</v>
      </c>
      <c r="D76" s="9">
        <v>12</v>
      </c>
      <c r="E76" s="9">
        <v>1.5</v>
      </c>
      <c r="F76" s="9">
        <v>2.1</v>
      </c>
      <c r="G76" s="10">
        <v>45467</v>
      </c>
      <c r="H76" s="3">
        <v>67</v>
      </c>
    </row>
    <row r="77" spans="2:15" x14ac:dyDescent="0.25">
      <c r="B77" s="1" t="s">
        <v>15</v>
      </c>
      <c r="C77" s="9">
        <v>0</v>
      </c>
      <c r="D77" s="9">
        <v>14</v>
      </c>
      <c r="E77" s="9">
        <v>0.6</v>
      </c>
      <c r="F77" s="9">
        <v>0.06</v>
      </c>
      <c r="G77" s="10">
        <v>45466</v>
      </c>
      <c r="H77" s="3">
        <v>63</v>
      </c>
    </row>
    <row r="78" spans="2:15" x14ac:dyDescent="0.25">
      <c r="B78" s="1" t="s">
        <v>49</v>
      </c>
      <c r="C78" s="9">
        <v>0</v>
      </c>
      <c r="D78" s="9">
        <v>4.5999999999999996</v>
      </c>
      <c r="E78" s="9">
        <v>1.7</v>
      </c>
      <c r="F78" s="9">
        <v>0.03</v>
      </c>
      <c r="G78" s="10">
        <v>45467</v>
      </c>
      <c r="H78" s="3">
        <v>68</v>
      </c>
    </row>
    <row r="79" spans="2:15" x14ac:dyDescent="0.25">
      <c r="B79" s="6" t="s">
        <v>76</v>
      </c>
      <c r="C79" s="15">
        <f>AVERAGE(C74:C78)</f>
        <v>0</v>
      </c>
      <c r="D79" s="15">
        <f t="shared" ref="D79:F79" si="1">AVERAGE(D74:D78)</f>
        <v>9.7200000000000006</v>
      </c>
      <c r="E79" s="15">
        <f t="shared" si="1"/>
        <v>0.98000000000000009</v>
      </c>
      <c r="F79" s="15">
        <f t="shared" si="1"/>
        <v>0.63200000000000001</v>
      </c>
      <c r="G79" s="17"/>
    </row>
    <row r="80" spans="2:15" x14ac:dyDescent="0.25">
      <c r="B80" s="6" t="s">
        <v>63</v>
      </c>
      <c r="C80" s="16" t="s">
        <v>122</v>
      </c>
      <c r="D80" s="16">
        <f t="shared" ref="D80:F80" si="2">D79*1.5</f>
        <v>14.580000000000002</v>
      </c>
      <c r="E80" s="16">
        <f t="shared" si="2"/>
        <v>1.4700000000000002</v>
      </c>
      <c r="F80" s="16">
        <f t="shared" si="2"/>
        <v>0.94799999999999995</v>
      </c>
      <c r="G80" s="17"/>
    </row>
    <row r="81" spans="1:8" x14ac:dyDescent="0.25">
      <c r="C81" s="22" t="s">
        <v>123</v>
      </c>
      <c r="G81" s="17"/>
    </row>
    <row r="83" spans="1:8" x14ac:dyDescent="0.25">
      <c r="B83" s="14" t="s">
        <v>77</v>
      </c>
    </row>
    <row r="85" spans="1:8" x14ac:dyDescent="0.25">
      <c r="A85" s="7" t="s">
        <v>84</v>
      </c>
      <c r="B85" s="7" t="s">
        <v>79</v>
      </c>
    </row>
    <row r="86" spans="1:8" x14ac:dyDescent="0.25">
      <c r="B86" t="s">
        <v>80</v>
      </c>
    </row>
    <row r="87" spans="1:8" x14ac:dyDescent="0.25">
      <c r="B87" s="1" t="s">
        <v>81</v>
      </c>
      <c r="C87" s="9">
        <v>0</v>
      </c>
      <c r="D87" s="9">
        <v>9</v>
      </c>
      <c r="E87" s="9">
        <v>1</v>
      </c>
      <c r="F87" s="9">
        <v>0.02</v>
      </c>
      <c r="G87" s="10">
        <v>45465</v>
      </c>
      <c r="H87" s="3">
        <v>58</v>
      </c>
    </row>
    <row r="88" spans="1:8" x14ac:dyDescent="0.25">
      <c r="B88" s="1" t="s">
        <v>82</v>
      </c>
      <c r="C88" s="9">
        <v>0</v>
      </c>
      <c r="D88" s="9">
        <v>4.5999999999999996</v>
      </c>
      <c r="E88" s="9">
        <v>1.7</v>
      </c>
      <c r="F88" s="9">
        <v>0.03</v>
      </c>
      <c r="G88" s="10">
        <v>45467</v>
      </c>
      <c r="H88" s="3">
        <v>68</v>
      </c>
    </row>
    <row r="89" spans="1:8" x14ac:dyDescent="0.25">
      <c r="B89" s="6" t="s">
        <v>83</v>
      </c>
    </row>
    <row r="90" spans="1:8" x14ac:dyDescent="0.25">
      <c r="B90" s="6" t="s">
        <v>76</v>
      </c>
    </row>
    <row r="93" spans="1:8" x14ac:dyDescent="0.25">
      <c r="A93" s="7" t="s">
        <v>90</v>
      </c>
      <c r="B93" s="7" t="s">
        <v>85</v>
      </c>
    </row>
    <row r="94" spans="1:8" x14ac:dyDescent="0.25">
      <c r="B94" s="18" t="s">
        <v>86</v>
      </c>
      <c r="C94" s="9">
        <v>0</v>
      </c>
      <c r="D94" s="9">
        <v>14</v>
      </c>
      <c r="E94" s="9">
        <v>0.6</v>
      </c>
      <c r="F94" s="9">
        <v>0.06</v>
      </c>
      <c r="G94" s="10">
        <v>45466</v>
      </c>
      <c r="H94" s="3">
        <v>63</v>
      </c>
    </row>
    <row r="95" spans="1:8" x14ac:dyDescent="0.25">
      <c r="B95" s="1" t="s">
        <v>87</v>
      </c>
      <c r="C95" s="9">
        <v>0</v>
      </c>
      <c r="D95" s="9">
        <v>12</v>
      </c>
      <c r="E95" s="9">
        <v>1.5</v>
      </c>
      <c r="F95" s="9">
        <v>2.1</v>
      </c>
      <c r="G95" s="10">
        <v>45467</v>
      </c>
      <c r="H95" s="3">
        <v>67</v>
      </c>
    </row>
    <row r="96" spans="1:8" x14ac:dyDescent="0.25">
      <c r="B96" s="1" t="s">
        <v>82</v>
      </c>
      <c r="C96" s="9">
        <v>0</v>
      </c>
      <c r="D96" s="9">
        <v>4.5999999999999996</v>
      </c>
      <c r="E96" s="9">
        <v>1.7</v>
      </c>
      <c r="F96" s="9">
        <v>0.03</v>
      </c>
      <c r="G96" s="10">
        <v>45467</v>
      </c>
      <c r="H96" s="3">
        <v>68</v>
      </c>
    </row>
    <row r="97" spans="1:9" x14ac:dyDescent="0.25">
      <c r="B97" s="6" t="s">
        <v>83</v>
      </c>
      <c r="C97" s="4"/>
      <c r="D97" s="4"/>
      <c r="E97" s="4"/>
      <c r="F97" s="4"/>
      <c r="G97" s="4" t="s">
        <v>121</v>
      </c>
      <c r="H97" s="4" t="s">
        <v>89</v>
      </c>
    </row>
    <row r="98" spans="1:9" x14ac:dyDescent="0.25">
      <c r="B98" s="6" t="s">
        <v>76</v>
      </c>
      <c r="C98" s="15">
        <f>AVERAGE(C94:C96)</f>
        <v>0</v>
      </c>
      <c r="D98" s="15">
        <f t="shared" ref="D98:F98" si="3">AVERAGE(D94:D96)</f>
        <v>10.200000000000001</v>
      </c>
      <c r="E98" s="15">
        <f t="shared" si="3"/>
        <v>1.2666666666666666</v>
      </c>
      <c r="F98" s="15">
        <f t="shared" si="3"/>
        <v>0.73</v>
      </c>
      <c r="G98" s="4"/>
      <c r="H98" s="4"/>
    </row>
    <row r="101" spans="1:9" x14ac:dyDescent="0.25">
      <c r="A101" s="7" t="s">
        <v>95</v>
      </c>
      <c r="B101" s="7" t="s">
        <v>91</v>
      </c>
    </row>
    <row r="102" spans="1:9" x14ac:dyDescent="0.25">
      <c r="B102" t="s">
        <v>92</v>
      </c>
    </row>
    <row r="103" spans="1:9" x14ac:dyDescent="0.25">
      <c r="B103" s="18" t="s">
        <v>93</v>
      </c>
      <c r="C103" s="9">
        <v>0</v>
      </c>
      <c r="D103" s="9">
        <v>13</v>
      </c>
      <c r="E103" s="9">
        <v>0.1</v>
      </c>
      <c r="F103" s="9">
        <v>0.96</v>
      </c>
      <c r="G103" s="10">
        <v>45468</v>
      </c>
      <c r="H103" s="3">
        <v>63</v>
      </c>
    </row>
    <row r="104" spans="1:9" x14ac:dyDescent="0.25">
      <c r="B104" s="1" t="s">
        <v>94</v>
      </c>
      <c r="C104" s="9">
        <v>0</v>
      </c>
      <c r="D104" s="9">
        <v>9</v>
      </c>
      <c r="E104" s="9">
        <v>2.7</v>
      </c>
      <c r="F104" s="9">
        <v>0.06</v>
      </c>
      <c r="G104" s="10">
        <v>45466</v>
      </c>
      <c r="H104" s="3">
        <v>66</v>
      </c>
    </row>
    <row r="105" spans="1:9" x14ac:dyDescent="0.25">
      <c r="B105" s="6" t="s">
        <v>83</v>
      </c>
    </row>
    <row r="106" spans="1:9" x14ac:dyDescent="0.25">
      <c r="B106" s="6" t="s">
        <v>76</v>
      </c>
    </row>
    <row r="108" spans="1:9" x14ac:dyDescent="0.25">
      <c r="B108" s="1"/>
      <c r="C108" s="3"/>
      <c r="D108" s="3"/>
      <c r="E108" s="3"/>
      <c r="F108" s="3"/>
      <c r="G108" s="3"/>
      <c r="H108" s="3"/>
      <c r="I108" s="3"/>
    </row>
    <row r="109" spans="1:9" x14ac:dyDescent="0.25">
      <c r="B109" s="7" t="s">
        <v>96</v>
      </c>
      <c r="C109" s="3"/>
      <c r="D109" s="3"/>
      <c r="E109" s="3"/>
      <c r="F109" s="3"/>
      <c r="G109" s="3"/>
      <c r="H109" s="3"/>
      <c r="I109" s="3"/>
    </row>
    <row r="110" spans="1:9" x14ac:dyDescent="0.25">
      <c r="B110" s="1" t="s">
        <v>97</v>
      </c>
      <c r="C110" s="9">
        <v>0</v>
      </c>
      <c r="D110" s="9">
        <v>11</v>
      </c>
      <c r="E110" s="9">
        <v>0.1</v>
      </c>
      <c r="F110" s="9">
        <v>0.06</v>
      </c>
      <c r="G110" s="10">
        <v>45466</v>
      </c>
      <c r="H110" s="3">
        <v>59</v>
      </c>
      <c r="I110" s="3"/>
    </row>
    <row r="111" spans="1:9" x14ac:dyDescent="0.25">
      <c r="B111" s="1" t="s">
        <v>98</v>
      </c>
      <c r="C111" s="9">
        <v>0</v>
      </c>
      <c r="D111" s="9">
        <v>9</v>
      </c>
      <c r="E111" s="9">
        <v>0.4</v>
      </c>
      <c r="F111" s="9">
        <v>0.23</v>
      </c>
      <c r="G111" s="10">
        <v>45469</v>
      </c>
      <c r="H111" s="3">
        <v>67</v>
      </c>
      <c r="I111" s="3"/>
    </row>
    <row r="112" spans="1:9" x14ac:dyDescent="0.25">
      <c r="B112" s="1" t="s">
        <v>99</v>
      </c>
      <c r="C112" s="9">
        <v>0</v>
      </c>
      <c r="D112" s="9">
        <v>4.5999999999999996</v>
      </c>
      <c r="E112" s="9">
        <v>1.7</v>
      </c>
      <c r="F112" s="9">
        <v>0.03</v>
      </c>
      <c r="G112" s="10">
        <v>45467</v>
      </c>
      <c r="H112" s="3">
        <v>68</v>
      </c>
      <c r="I112" s="3"/>
    </row>
    <row r="113" spans="1:9" x14ac:dyDescent="0.25">
      <c r="B113" s="6" t="s">
        <v>83</v>
      </c>
      <c r="C113" s="4"/>
      <c r="D113" s="4"/>
      <c r="E113" s="4"/>
      <c r="F113" s="4"/>
      <c r="G113" s="4" t="s">
        <v>104</v>
      </c>
      <c r="H113" s="4" t="s">
        <v>100</v>
      </c>
      <c r="I113" s="3"/>
    </row>
    <row r="114" spans="1:9" x14ac:dyDescent="0.25">
      <c r="B114" s="6" t="s">
        <v>76</v>
      </c>
      <c r="C114" s="15">
        <f>(0.3*C110+C111*0.2+C112*0.5)/(0.3+0.2+0.5)</f>
        <v>0</v>
      </c>
      <c r="D114" s="15">
        <f t="shared" ref="D114:F114" si="4">(0.3*D110+D111*0.2+D112*0.5)/(0.3+0.2+0.5)</f>
        <v>7.3999999999999995</v>
      </c>
      <c r="E114" s="15">
        <f t="shared" si="4"/>
        <v>0.96</v>
      </c>
      <c r="F114" s="15">
        <f t="shared" si="4"/>
        <v>7.9000000000000001E-2</v>
      </c>
      <c r="G114" s="4"/>
      <c r="H114" s="4"/>
      <c r="I114" s="3"/>
    </row>
    <row r="115" spans="1:9" x14ac:dyDescent="0.25">
      <c r="B115" s="1"/>
      <c r="C115" s="3"/>
      <c r="D115" s="3"/>
      <c r="E115" s="3"/>
      <c r="F115" s="3"/>
      <c r="G115" s="3"/>
      <c r="H115" s="3"/>
      <c r="I115" s="3"/>
    </row>
    <row r="117" spans="1:9" x14ac:dyDescent="0.25">
      <c r="A117" s="7" t="s">
        <v>90</v>
      </c>
      <c r="B117" s="7" t="s">
        <v>101</v>
      </c>
    </row>
    <row r="118" spans="1:9" x14ac:dyDescent="0.25">
      <c r="B118" s="18" t="s">
        <v>86</v>
      </c>
      <c r="C118" s="9">
        <v>0</v>
      </c>
      <c r="D118" s="9">
        <v>14</v>
      </c>
      <c r="E118" s="9">
        <v>0.6</v>
      </c>
      <c r="F118" s="9">
        <v>0.06</v>
      </c>
      <c r="G118" s="10">
        <v>45466</v>
      </c>
      <c r="H118" s="3">
        <v>63</v>
      </c>
    </row>
    <row r="119" spans="1:9" x14ac:dyDescent="0.25">
      <c r="B119" s="1" t="s">
        <v>102</v>
      </c>
      <c r="C119" s="9">
        <v>0</v>
      </c>
      <c r="D119" s="9">
        <v>10</v>
      </c>
      <c r="E119" s="9">
        <v>1</v>
      </c>
      <c r="F119" s="9">
        <v>0.03</v>
      </c>
      <c r="G119" s="10">
        <v>45468</v>
      </c>
      <c r="H119" s="3">
        <v>65</v>
      </c>
    </row>
    <row r="120" spans="1:9" x14ac:dyDescent="0.25">
      <c r="B120" s="1" t="s">
        <v>103</v>
      </c>
      <c r="C120" s="9">
        <v>0</v>
      </c>
      <c r="D120" s="9">
        <v>4.5999999999999996</v>
      </c>
      <c r="E120" s="9">
        <v>1.2</v>
      </c>
      <c r="F120" s="9">
        <v>0.47</v>
      </c>
      <c r="G120" s="10">
        <v>45467</v>
      </c>
      <c r="H120" s="3">
        <v>63</v>
      </c>
    </row>
    <row r="121" spans="1:9" x14ac:dyDescent="0.25">
      <c r="B121" s="6" t="s">
        <v>83</v>
      </c>
      <c r="C121" s="4"/>
      <c r="D121" s="4"/>
      <c r="E121" s="4"/>
      <c r="F121" s="4"/>
      <c r="G121" s="4" t="s">
        <v>88</v>
      </c>
      <c r="H121" s="4" t="s">
        <v>105</v>
      </c>
    </row>
    <row r="122" spans="1:9" x14ac:dyDescent="0.25">
      <c r="B122" s="6" t="s">
        <v>76</v>
      </c>
      <c r="C122" s="15">
        <f>AVERAGE(C118:C120)</f>
        <v>0</v>
      </c>
      <c r="D122" s="15">
        <f t="shared" ref="D122:F122" si="5">AVERAGE(D118:D120)</f>
        <v>9.5333333333333332</v>
      </c>
      <c r="E122" s="15">
        <f t="shared" si="5"/>
        <v>0.93333333333333324</v>
      </c>
      <c r="F122" s="15">
        <f t="shared" si="5"/>
        <v>0.18666666666666665</v>
      </c>
      <c r="G122" s="4"/>
      <c r="H122" s="4"/>
    </row>
    <row r="125" spans="1:9" x14ac:dyDescent="0.25">
      <c r="A125" s="7" t="s">
        <v>90</v>
      </c>
      <c r="B125" s="7" t="s">
        <v>106</v>
      </c>
    </row>
    <row r="126" spans="1:9" x14ac:dyDescent="0.25">
      <c r="B126" s="18" t="s">
        <v>86</v>
      </c>
      <c r="C126" s="9">
        <v>0</v>
      </c>
      <c r="D126" s="9">
        <v>14</v>
      </c>
      <c r="E126" s="9">
        <v>0.6</v>
      </c>
      <c r="F126" s="9">
        <v>0.06</v>
      </c>
      <c r="G126" s="10">
        <v>45466</v>
      </c>
      <c r="H126" s="3">
        <v>63</v>
      </c>
    </row>
    <row r="127" spans="1:9" x14ac:dyDescent="0.25">
      <c r="B127" s="1" t="s">
        <v>107</v>
      </c>
      <c r="C127" s="9">
        <v>0</v>
      </c>
      <c r="D127" s="9">
        <v>12</v>
      </c>
      <c r="E127" s="9">
        <v>0.5</v>
      </c>
      <c r="F127" s="9">
        <v>0.42</v>
      </c>
      <c r="G127" s="10">
        <v>45464</v>
      </c>
      <c r="H127" s="3">
        <v>61</v>
      </c>
    </row>
    <row r="128" spans="1:9" x14ac:dyDescent="0.25">
      <c r="B128" s="1" t="s">
        <v>103</v>
      </c>
      <c r="C128" s="9">
        <v>0</v>
      </c>
      <c r="D128" s="9">
        <v>4.5999999999999996</v>
      </c>
      <c r="E128" s="9">
        <v>1.2</v>
      </c>
      <c r="F128" s="9">
        <v>0.47</v>
      </c>
      <c r="G128" s="10">
        <v>45467</v>
      </c>
      <c r="H128" s="3">
        <v>63</v>
      </c>
    </row>
    <row r="129" spans="1:8" x14ac:dyDescent="0.25">
      <c r="B129" s="6" t="s">
        <v>83</v>
      </c>
      <c r="C129" s="4"/>
      <c r="D129" s="4"/>
      <c r="E129" s="4"/>
      <c r="F129" s="4"/>
      <c r="G129" s="4" t="s">
        <v>104</v>
      </c>
      <c r="H129" s="4" t="s">
        <v>105</v>
      </c>
    </row>
    <row r="130" spans="1:8" x14ac:dyDescent="0.25">
      <c r="B130" s="6" t="s">
        <v>76</v>
      </c>
      <c r="C130" s="15">
        <f>AVERAGE(C126:C128)</f>
        <v>0</v>
      </c>
      <c r="D130" s="15">
        <f t="shared" ref="D130:F130" si="6">AVERAGE(D126:D128)</f>
        <v>10.200000000000001</v>
      </c>
      <c r="E130" s="15">
        <f t="shared" si="6"/>
        <v>0.76666666666666661</v>
      </c>
      <c r="F130" s="15">
        <f t="shared" si="6"/>
        <v>0.31666666666666665</v>
      </c>
      <c r="G130" s="4"/>
      <c r="H130" s="4"/>
    </row>
    <row r="133" spans="1:8" x14ac:dyDescent="0.25">
      <c r="A133" s="7" t="s">
        <v>90</v>
      </c>
      <c r="B133" s="7" t="s">
        <v>108</v>
      </c>
    </row>
    <row r="134" spans="1:8" x14ac:dyDescent="0.25">
      <c r="B134" s="18" t="s">
        <v>86</v>
      </c>
      <c r="C134" s="9">
        <v>0</v>
      </c>
      <c r="D134" s="9">
        <v>14</v>
      </c>
      <c r="E134" s="9">
        <v>0.6</v>
      </c>
      <c r="F134" s="9">
        <v>0.06</v>
      </c>
      <c r="G134" s="10">
        <v>45466</v>
      </c>
      <c r="H134" s="3">
        <v>63</v>
      </c>
    </row>
    <row r="135" spans="1:8" x14ac:dyDescent="0.25">
      <c r="B135" s="1" t="s">
        <v>102</v>
      </c>
      <c r="C135" s="9">
        <v>0</v>
      </c>
      <c r="D135" s="9">
        <v>10</v>
      </c>
      <c r="E135" s="9">
        <v>1</v>
      </c>
      <c r="F135" s="9">
        <v>0.03</v>
      </c>
      <c r="G135" s="10">
        <v>45468</v>
      </c>
      <c r="H135" s="3">
        <v>65</v>
      </c>
    </row>
    <row r="136" spans="1:8" x14ac:dyDescent="0.25">
      <c r="B136" s="1" t="s">
        <v>107</v>
      </c>
      <c r="C136" s="9">
        <v>0</v>
      </c>
      <c r="D136" s="9">
        <v>12</v>
      </c>
      <c r="E136" s="9">
        <v>0.5</v>
      </c>
      <c r="F136" s="9">
        <v>0.42</v>
      </c>
      <c r="G136" s="10">
        <v>45464</v>
      </c>
      <c r="H136" s="3">
        <v>61</v>
      </c>
    </row>
    <row r="137" spans="1:8" x14ac:dyDescent="0.25">
      <c r="B137" s="1" t="s">
        <v>103</v>
      </c>
      <c r="C137" s="9">
        <v>0</v>
      </c>
      <c r="D137" s="9">
        <v>4.5999999999999996</v>
      </c>
      <c r="E137" s="9">
        <v>1.2</v>
      </c>
      <c r="F137" s="9">
        <v>0.47</v>
      </c>
      <c r="G137" s="10">
        <v>45467</v>
      </c>
      <c r="H137" s="3">
        <v>63</v>
      </c>
    </row>
    <row r="138" spans="1:8" x14ac:dyDescent="0.25">
      <c r="B138" s="6" t="s">
        <v>83</v>
      </c>
      <c r="C138" s="4"/>
      <c r="D138" s="4"/>
      <c r="E138" s="4"/>
      <c r="F138" s="4"/>
      <c r="G138" s="4" t="s">
        <v>109</v>
      </c>
      <c r="H138" s="4" t="s">
        <v>110</v>
      </c>
    </row>
    <row r="139" spans="1:8" x14ac:dyDescent="0.25">
      <c r="B139" s="6" t="s">
        <v>76</v>
      </c>
      <c r="C139" s="15">
        <f>AVERAGE(C134:C137)</f>
        <v>0</v>
      </c>
      <c r="D139" s="15">
        <f t="shared" ref="D139:F139" si="7">AVERAGE(D134:D137)</f>
        <v>10.15</v>
      </c>
      <c r="E139" s="15">
        <f t="shared" si="7"/>
        <v>0.82499999999999996</v>
      </c>
      <c r="F139" s="15">
        <f t="shared" si="7"/>
        <v>0.245</v>
      </c>
      <c r="G139" s="4"/>
      <c r="H139" s="4"/>
    </row>
    <row r="142" spans="1:8" x14ac:dyDescent="0.25">
      <c r="A142" s="7" t="s">
        <v>114</v>
      </c>
      <c r="B142" s="7" t="s">
        <v>111</v>
      </c>
    </row>
    <row r="143" spans="1:8" x14ac:dyDescent="0.25">
      <c r="B143" s="1" t="s">
        <v>112</v>
      </c>
      <c r="C143" s="9">
        <v>0</v>
      </c>
      <c r="D143" s="9">
        <v>11</v>
      </c>
      <c r="E143" s="9">
        <v>0.1</v>
      </c>
      <c r="F143" s="9">
        <v>0.06</v>
      </c>
      <c r="G143" s="10">
        <v>45466</v>
      </c>
      <c r="H143" s="3">
        <v>59</v>
      </c>
    </row>
    <row r="144" spans="1:8" x14ac:dyDescent="0.25">
      <c r="B144" s="1" t="s">
        <v>113</v>
      </c>
    </row>
    <row r="145" spans="1:8" x14ac:dyDescent="0.25">
      <c r="B145" s="1" t="s">
        <v>82</v>
      </c>
      <c r="C145" s="9">
        <v>0</v>
      </c>
      <c r="D145" s="9">
        <v>4.5999999999999996</v>
      </c>
      <c r="E145" s="9">
        <v>1.7</v>
      </c>
      <c r="F145" s="9">
        <v>0.03</v>
      </c>
      <c r="G145" s="10">
        <v>45467</v>
      </c>
      <c r="H145" s="3">
        <v>68</v>
      </c>
    </row>
    <row r="146" spans="1:8" x14ac:dyDescent="0.25">
      <c r="B146" s="6" t="s">
        <v>83</v>
      </c>
    </row>
    <row r="147" spans="1:8" x14ac:dyDescent="0.25">
      <c r="B147" s="6" t="s">
        <v>76</v>
      </c>
    </row>
    <row r="150" spans="1:8" x14ac:dyDescent="0.25">
      <c r="A150" s="7" t="s">
        <v>90</v>
      </c>
      <c r="B150" s="7" t="s">
        <v>115</v>
      </c>
    </row>
    <row r="151" spans="1:8" x14ac:dyDescent="0.25">
      <c r="B151" s="1" t="s">
        <v>116</v>
      </c>
      <c r="C151" s="9">
        <v>0</v>
      </c>
      <c r="D151" s="9">
        <v>13</v>
      </c>
      <c r="E151" s="9">
        <v>0.3</v>
      </c>
      <c r="F151" s="9">
        <v>0</v>
      </c>
      <c r="G151" s="10">
        <v>45465</v>
      </c>
      <c r="H151" s="3">
        <v>63</v>
      </c>
    </row>
    <row r="152" spans="1:8" x14ac:dyDescent="0.25">
      <c r="B152" s="18" t="s">
        <v>93</v>
      </c>
      <c r="C152" s="9">
        <v>0</v>
      </c>
      <c r="D152" s="9">
        <v>13</v>
      </c>
      <c r="E152" s="9">
        <v>0.1</v>
      </c>
      <c r="F152" s="9">
        <v>0.96</v>
      </c>
      <c r="G152" s="10">
        <v>45468</v>
      </c>
      <c r="H152" s="3">
        <v>63</v>
      </c>
    </row>
    <row r="153" spans="1:8" x14ac:dyDescent="0.25">
      <c r="B153" s="1" t="s">
        <v>94</v>
      </c>
      <c r="C153" s="9">
        <v>0</v>
      </c>
      <c r="D153" s="9">
        <v>9</v>
      </c>
      <c r="E153" s="9">
        <v>2.7</v>
      </c>
      <c r="F153" s="9">
        <v>0.06</v>
      </c>
      <c r="G153" s="10">
        <v>45466</v>
      </c>
      <c r="H153" s="3">
        <v>66</v>
      </c>
    </row>
    <row r="154" spans="1:8" x14ac:dyDescent="0.25">
      <c r="B154" s="6" t="s">
        <v>83</v>
      </c>
      <c r="C154" s="4"/>
      <c r="D154" s="4"/>
      <c r="E154" s="4"/>
      <c r="F154" s="4"/>
      <c r="G154" s="4" t="s">
        <v>104</v>
      </c>
      <c r="H154" s="4" t="s">
        <v>117</v>
      </c>
    </row>
    <row r="155" spans="1:8" x14ac:dyDescent="0.25">
      <c r="B155" s="6" t="s">
        <v>76</v>
      </c>
      <c r="C155" s="15">
        <f>AVERAGE(C151:C153)</f>
        <v>0</v>
      </c>
      <c r="D155" s="15">
        <f t="shared" ref="D155:F155" si="8">AVERAGE(D151:D153)</f>
        <v>11.666666666666666</v>
      </c>
      <c r="E155" s="15">
        <f t="shared" si="8"/>
        <v>1.0333333333333334</v>
      </c>
      <c r="F155" s="15">
        <f t="shared" si="8"/>
        <v>0.34</v>
      </c>
      <c r="G155" s="4"/>
      <c r="H155" s="4"/>
    </row>
    <row r="158" spans="1:8" x14ac:dyDescent="0.25">
      <c r="A158" s="7" t="s">
        <v>90</v>
      </c>
      <c r="B158" s="7" t="s">
        <v>118</v>
      </c>
    </row>
    <row r="159" spans="1:8" x14ac:dyDescent="0.25">
      <c r="B159" s="18" t="s">
        <v>86</v>
      </c>
      <c r="C159" s="9">
        <v>0</v>
      </c>
      <c r="D159" s="9">
        <v>14</v>
      </c>
      <c r="E159" s="9">
        <v>0.6</v>
      </c>
      <c r="F159" s="9">
        <v>0.06</v>
      </c>
      <c r="G159" s="10">
        <v>45466</v>
      </c>
      <c r="H159" s="3">
        <v>63</v>
      </c>
    </row>
    <row r="160" spans="1:8" x14ac:dyDescent="0.25">
      <c r="B160" s="1" t="s">
        <v>119</v>
      </c>
      <c r="C160" s="9">
        <v>0</v>
      </c>
      <c r="D160" s="9">
        <v>13</v>
      </c>
      <c r="E160" s="9">
        <v>0.9</v>
      </c>
      <c r="F160" s="9">
        <v>0.73</v>
      </c>
      <c r="G160" s="10">
        <v>45466</v>
      </c>
      <c r="H160" s="3">
        <v>63</v>
      </c>
    </row>
    <row r="161" spans="1:8" x14ac:dyDescent="0.25">
      <c r="B161" s="1" t="s">
        <v>107</v>
      </c>
      <c r="C161" s="9">
        <v>0</v>
      </c>
      <c r="D161" s="9">
        <v>12</v>
      </c>
      <c r="E161" s="9">
        <v>0.5</v>
      </c>
      <c r="F161" s="9">
        <v>0.42</v>
      </c>
      <c r="G161" s="10">
        <v>45464</v>
      </c>
      <c r="H161" s="3">
        <v>61</v>
      </c>
    </row>
    <row r="162" spans="1:8" x14ac:dyDescent="0.25">
      <c r="B162" s="6" t="s">
        <v>83</v>
      </c>
      <c r="C162" s="4"/>
      <c r="D162" s="4"/>
      <c r="E162" s="4"/>
      <c r="F162" s="4"/>
      <c r="G162" s="4" t="s">
        <v>88</v>
      </c>
      <c r="H162" s="4" t="s">
        <v>105</v>
      </c>
    </row>
    <row r="163" spans="1:8" x14ac:dyDescent="0.25">
      <c r="B163" s="6" t="s">
        <v>76</v>
      </c>
      <c r="C163" s="15">
        <f>AVERAGE(C159:C161)</f>
        <v>0</v>
      </c>
      <c r="D163" s="15">
        <f t="shared" ref="D163:F163" si="9">AVERAGE(D159:D161)</f>
        <v>13</v>
      </c>
      <c r="E163" s="15">
        <f t="shared" si="9"/>
        <v>0.66666666666666663</v>
      </c>
      <c r="F163" s="15">
        <f t="shared" si="9"/>
        <v>0.40333333333333332</v>
      </c>
      <c r="G163" s="4"/>
      <c r="H163" s="4"/>
    </row>
    <row r="166" spans="1:8" x14ac:dyDescent="0.25">
      <c r="A166" s="7" t="s">
        <v>84</v>
      </c>
      <c r="B166" s="7" t="s">
        <v>120</v>
      </c>
    </row>
    <row r="167" spans="1:8" x14ac:dyDescent="0.25">
      <c r="B167" s="1" t="s">
        <v>80</v>
      </c>
    </row>
    <row r="168" spans="1:8" x14ac:dyDescent="0.25">
      <c r="B168" s="1" t="s">
        <v>119</v>
      </c>
      <c r="C168" s="9">
        <v>0</v>
      </c>
      <c r="D168" s="9">
        <v>13</v>
      </c>
      <c r="E168" s="9">
        <v>0.9</v>
      </c>
      <c r="F168" s="9">
        <v>0.73</v>
      </c>
      <c r="G168" s="10">
        <v>45466</v>
      </c>
      <c r="H168" s="3">
        <v>63</v>
      </c>
    </row>
    <row r="169" spans="1:8" x14ac:dyDescent="0.25">
      <c r="B169" s="1" t="s">
        <v>82</v>
      </c>
      <c r="C169" s="9">
        <v>0</v>
      </c>
      <c r="D169" s="9">
        <v>4.5999999999999996</v>
      </c>
      <c r="E169" s="9">
        <v>1.7</v>
      </c>
      <c r="F169" s="9">
        <v>0.03</v>
      </c>
      <c r="G169" s="10">
        <v>45467</v>
      </c>
      <c r="H169" s="3">
        <v>68</v>
      </c>
    </row>
    <row r="170" spans="1:8" x14ac:dyDescent="0.25">
      <c r="B170" s="6" t="s">
        <v>83</v>
      </c>
    </row>
    <row r="171" spans="1:8" x14ac:dyDescent="0.25">
      <c r="B171" s="6" t="s">
        <v>76</v>
      </c>
    </row>
  </sheetData>
  <mergeCells count="3">
    <mergeCell ref="J13:O13"/>
    <mergeCell ref="A5:J5"/>
    <mergeCell ref="A7:N10"/>
  </mergeCells>
  <pageMargins left="0.7" right="0.7" top="0.75" bottom="0.75" header="0.3" footer="0.3"/>
  <ignoredErrors>
    <ignoredError sqref="B14 B18:B20 C15:D15 C18:D20 F15 F18:F20 B21:B70 C21:D70 F21:F7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2024-09-02T11:35:24Z</dcterms:created>
  <dcterms:modified xsi:type="dcterms:W3CDTF">2024-09-10T07:57:08Z</dcterms:modified>
</cp:coreProperties>
</file>